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4_ESPECIALIDADES\LUBS\2021 01 CATÁLOGO MERCHANDISING\"/>
    </mc:Choice>
  </mc:AlternateContent>
  <xr:revisionPtr revIDLastSave="0" documentId="8_{5309C722-DC51-4DD4-8844-14BCF3B59861}" xr6:coauthVersionLast="47" xr6:coauthVersionMax="47" xr10:uidLastSave="{00000000-0000-0000-0000-000000000000}"/>
  <bookViews>
    <workbookView xWindow="28680" yWindow="-120" windowWidth="29040" windowHeight="15840" xr2:uid="{FFB4F100-031C-4326-9CA1-AB3852A33F79}"/>
  </bookViews>
  <sheets>
    <sheet name="FP2023" sheetId="1" r:id="rId1"/>
  </sheets>
  <definedNames>
    <definedName name="_xlnm.Print_Area" localSheetId="0">'FP2023'!$A$1:$BD$48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5" i="1" l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AK34" i="1"/>
  <c r="AK33" i="1"/>
  <c r="AK32" i="1"/>
  <c r="AK31" i="1"/>
  <c r="AK30" i="1"/>
  <c r="AK29" i="1"/>
  <c r="AB34" i="1"/>
  <c r="AB33" i="1"/>
  <c r="AB32" i="1"/>
  <c r="AB31" i="1"/>
  <c r="AB30" i="1"/>
  <c r="AB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A42" i="1"/>
  <c r="AU42" i="1" s="1"/>
  <c r="AB28" i="1"/>
  <c r="I28" i="1"/>
  <c r="AB27" i="1"/>
  <c r="I27" i="1"/>
  <c r="AB26" i="1"/>
  <c r="I26" i="1"/>
  <c r="AB25" i="1"/>
  <c r="I25" i="1"/>
  <c r="AB24" i="1"/>
  <c r="I24" i="1"/>
  <c r="AB23" i="1"/>
  <c r="I23" i="1"/>
  <c r="AB22" i="1"/>
  <c r="S22" i="1"/>
  <c r="I22" i="1"/>
  <c r="AB21" i="1"/>
  <c r="S21" i="1"/>
  <c r="AB20" i="1"/>
  <c r="S20" i="1"/>
  <c r="I20" i="1"/>
  <c r="AB19" i="1"/>
  <c r="S19" i="1"/>
  <c r="I19" i="1"/>
  <c r="AB18" i="1"/>
  <c r="S18" i="1"/>
  <c r="I18" i="1"/>
  <c r="AB17" i="1"/>
  <c r="S17" i="1"/>
  <c r="I17" i="1"/>
  <c r="AB16" i="1"/>
  <c r="S16" i="1"/>
  <c r="I16" i="1"/>
  <c r="AB15" i="1"/>
  <c r="S15" i="1"/>
  <c r="I15" i="1"/>
  <c r="BC14" i="1"/>
  <c r="AB14" i="1"/>
  <c r="S14" i="1"/>
  <c r="I14" i="1"/>
  <c r="BB6" i="1"/>
  <c r="S6" i="1"/>
  <c r="BB8" i="1" l="1"/>
  <c r="BD8" i="1" s="1"/>
  <c r="AZ10" i="1" l="1"/>
  <c r="Y2" i="1" s="1"/>
</calcChain>
</file>

<file path=xl/sharedStrings.xml><?xml version="1.0" encoding="utf-8"?>
<sst xmlns="http://schemas.openxmlformats.org/spreadsheetml/2006/main" count="203" uniqueCount="145">
  <si>
    <t xml:space="preserve">CLUBE </t>
  </si>
  <si>
    <t xml:space="preserve">PREENCHER E ENVIAR PEDIDO PARA      clube@cepsa.com </t>
  </si>
  <si>
    <t>Data do pedido:</t>
  </si>
  <si>
    <t>IDENTIFICAÇÃO DO CLIENTE E LOCAL DE ENTREGA</t>
  </si>
  <si>
    <t xml:space="preserve">EMPRESA   </t>
  </si>
  <si>
    <t>COD.CLIE.</t>
  </si>
  <si>
    <t>Total de artigos (referências) encomendados</t>
  </si>
  <si>
    <t>MORADA DE ENTREGA</t>
  </si>
  <si>
    <t>COD.POST</t>
  </si>
  <si>
    <t>-</t>
  </si>
  <si>
    <t>LOCALIDADE</t>
  </si>
  <si>
    <t>Total de pontos associados à encomenda</t>
  </si>
  <si>
    <t>NOME CONTACTO</t>
  </si>
  <si>
    <t>TELEFONE</t>
  </si>
  <si>
    <t>P774 - 0007</t>
  </si>
  <si>
    <t>Peso</t>
  </si>
  <si>
    <t xml:space="preserve">   Kgs</t>
  </si>
  <si>
    <t>Compra</t>
  </si>
  <si>
    <t xml:space="preserve">             Pedido Nº =</t>
  </si>
  <si>
    <t>SAP</t>
  </si>
  <si>
    <t>DESCRIÇÃO ARTIGO</t>
  </si>
  <si>
    <t>PONTOS</t>
  </si>
  <si>
    <t>QTD</t>
  </si>
  <si>
    <t>TOTAL</t>
  </si>
  <si>
    <t xml:space="preserve">              Mov.Nº =</t>
  </si>
  <si>
    <t>FEIRAS, EVENTOS E REUNIÕES</t>
  </si>
  <si>
    <t>CLIENTES ESPECIAIS</t>
  </si>
  <si>
    <t>ARTIGOS PERSONALIZADOS</t>
  </si>
  <si>
    <t>Venda Oferta</t>
  </si>
  <si>
    <t>Esferográfica (50 UNID)</t>
  </si>
  <si>
    <t>Casaco Polar S (2 UNID)</t>
  </si>
  <si>
    <t>T-shirt - S (5 UNID)</t>
  </si>
  <si>
    <t>Casaco Softshell - S (UNID)</t>
  </si>
  <si>
    <t>Mochila Troley (UNID)</t>
  </si>
  <si>
    <t xml:space="preserve">              Pedido Nº =</t>
  </si>
  <si>
    <t>Porta-chaves (50 UNID)</t>
  </si>
  <si>
    <t>Casaco Polar M (2 UNID)</t>
  </si>
  <si>
    <t>T-shirt - M (5 UNID)</t>
  </si>
  <si>
    <t>Casaco Softshell - M (UNID)</t>
  </si>
  <si>
    <t>Mochila para Portátil (UNID)</t>
  </si>
  <si>
    <t>Notebook A5 (5 UNID)</t>
  </si>
  <si>
    <t xml:space="preserve">              Entrega Nº</t>
  </si>
  <si>
    <t>Bolsa Vintage (1 UNID)</t>
  </si>
  <si>
    <t>Casaco Polar L (2 UNID)</t>
  </si>
  <si>
    <t>T-shirt - L (5 UNID)</t>
  </si>
  <si>
    <t>Casaco Softshell - L (UNID)</t>
  </si>
  <si>
    <t>Trolley de Viagem (UNID)</t>
  </si>
  <si>
    <t>Garrafa de Água (5 UNID)</t>
  </si>
  <si>
    <t>Casaco Polar XL (2 UNID)</t>
  </si>
  <si>
    <t>T-shirt - XL (5 UNID)</t>
  </si>
  <si>
    <t>Casaco Softshell - XL (UNID)</t>
  </si>
  <si>
    <t>Guarda-Chuva (5 UNID)</t>
  </si>
  <si>
    <t>Suporte de Telemóvel (25 UNID)</t>
  </si>
  <si>
    <t>Casaco Polar XXL (2 UNID)</t>
  </si>
  <si>
    <t>T-shirt - XXL (5 UNID)</t>
  </si>
  <si>
    <t>Casaco Softshell - XXL (UNID)</t>
  </si>
  <si>
    <t>Guarda-Sol (5 UNID)</t>
  </si>
  <si>
    <t>Corta Vento S (2 UNID)</t>
  </si>
  <si>
    <t>T-shirt - 3XL (5 UNID)</t>
  </si>
  <si>
    <t>Colete Alcolchoado - Homem - S (UNID)</t>
  </si>
  <si>
    <t>Smartwatch (UNID)</t>
  </si>
  <si>
    <t>Corta Vento M (2 UNID)</t>
  </si>
  <si>
    <t>Casaco Alcolchoado - Homem - S (UNID)</t>
  </si>
  <si>
    <t>Colete Alcolchoado - Homem - M (UNID)</t>
  </si>
  <si>
    <t>Earphones (UNID)</t>
  </si>
  <si>
    <t>OFICINAS E INDÚSTRIA</t>
  </si>
  <si>
    <t>Corta Vento L (2 UNID)</t>
  </si>
  <si>
    <t>Casaco Alcolchoado - Homem - M (UNID)</t>
  </si>
  <si>
    <t>Colete Alcolchoado - Homem - L (UNID)</t>
  </si>
  <si>
    <t>Auscultadores Sem Fios (UNID)</t>
  </si>
  <si>
    <t>Luvas de Nitrilho (5 UNID)</t>
  </si>
  <si>
    <t>Corta Vento XL (2 UNID)</t>
  </si>
  <si>
    <t>Casaco Alcolchoado - Homem - L (UNID)</t>
  </si>
  <si>
    <t>Colete Alcolchoado - Homem - XL (UNID)</t>
  </si>
  <si>
    <t>Coluna Sem Fios (UNID)</t>
  </si>
  <si>
    <t>Bata - S (5 UNID)</t>
  </si>
  <si>
    <t>Corta Vento XXL (2 UNID)</t>
  </si>
  <si>
    <t>Casaco Alcolchoado - Homem - XL (UNID)</t>
  </si>
  <si>
    <t>Colete Alcolchoado - Homem - XXL (UNID)</t>
  </si>
  <si>
    <t>Power Bank (2 UNID)</t>
  </si>
  <si>
    <t>Bata - M (5 UNID)</t>
  </si>
  <si>
    <t>Polo Manga Curta - Homem - S (UNID)</t>
  </si>
  <si>
    <t>Casaco Alcolchoado - Homem - XXL (UNID)</t>
  </si>
  <si>
    <t>Colete Alcolchoado - Mulher - S (UNID)</t>
  </si>
  <si>
    <t>Balança (UNID)</t>
  </si>
  <si>
    <t>Bata - L (5 UNID)</t>
  </si>
  <si>
    <t>Polo Manga Curta - Homem - M (UNID)</t>
  </si>
  <si>
    <t>Casaco Alcolchoado - Mulher - S (UNID)</t>
  </si>
  <si>
    <t>Colete Alcolchoado - Mulher - M (UNID)</t>
  </si>
  <si>
    <t>Lancheira (5 UNID)</t>
  </si>
  <si>
    <t>Bata - XL (5 UNID)</t>
  </si>
  <si>
    <t>Polo Manga Curta - Homem - L (UNID)</t>
  </si>
  <si>
    <t>Casaco Alcolchoado - Mulher - M (UNID)</t>
  </si>
  <si>
    <t>Colete Alcolchoado - Mulher - L (UNID)</t>
  </si>
  <si>
    <t>Kit Ferramentas (5 UNID)</t>
  </si>
  <si>
    <t>Bata - XXL (5 UNID)</t>
  </si>
  <si>
    <t>Polo Manga Curta - Homem - XL (UNID)</t>
  </si>
  <si>
    <t>Casaco Alcolchoado - Mulher - L (UNID)</t>
  </si>
  <si>
    <t>Colete Alcolchoado - Mulher - XL (UNID)</t>
  </si>
  <si>
    <t>Toalha de Praia / Pareo (UNID)</t>
  </si>
  <si>
    <t>Jardineiras - S (5 UNID)</t>
  </si>
  <si>
    <t>Polo Manga Curta - Homem - XXL (UNID)</t>
  </si>
  <si>
    <t>Casaco Alcolchoado - Mulher - XL (UNID)</t>
  </si>
  <si>
    <t>Colete Alcolchoado - Mulher - XXL (UNID)</t>
  </si>
  <si>
    <t>Avental BBQ (UNID)</t>
  </si>
  <si>
    <t>Jardineiras - M (5 UNID)</t>
  </si>
  <si>
    <t>Polo Manga Curta - Mulher - S (UNID)</t>
  </si>
  <si>
    <t>Casaco Alcolchoado - Mulher - XXL (UNID)</t>
  </si>
  <si>
    <t>Sweat com Capuz (Unisexo) - S (2 UNID)</t>
  </si>
  <si>
    <t>Utensílios para Barbecue (UNID)</t>
  </si>
  <si>
    <t>Jardineiras - L (5 UNID)</t>
  </si>
  <si>
    <t>Polo Manga Curta - Mulher -M (UNID)</t>
  </si>
  <si>
    <t>Norway Sport (Unisexo) - S (UNID)</t>
  </si>
  <si>
    <t>Sweat com Capuz (Unisexo) - M (2 UNID)</t>
  </si>
  <si>
    <t>Jardineiras - XL (5 UNID)</t>
  </si>
  <si>
    <t>Polo Manga Curta - Mulher - L (UNID)</t>
  </si>
  <si>
    <t>Norway Sport (Unisexo) - M (UNID)</t>
  </si>
  <si>
    <t>Sweat com Capuz (Unisexo) - L (2 UNID)</t>
  </si>
  <si>
    <t>Jardineiras - XXL (5 UNID)</t>
  </si>
  <si>
    <t>Polo Manga Curta - Mulher - XL (UNID)</t>
  </si>
  <si>
    <t>Norway Sport (Unisexo) - L (UNID)</t>
  </si>
  <si>
    <t>Sweat com Capuz (Unisexo) - XL (2 UNID)</t>
  </si>
  <si>
    <t>Fato de Macaco - S (5 UNID)</t>
  </si>
  <si>
    <t>Polo Manga Curta - Mulher - XXL (UNID)</t>
  </si>
  <si>
    <t>Norway Sport (Unisexo) - XL (UNID)</t>
  </si>
  <si>
    <t>Sweat com Capuz (Unisexo) - XXL (2 UNID)</t>
  </si>
  <si>
    <t>Fato de Macaco - M (5 UNID)</t>
  </si>
  <si>
    <t>Norway Sport (Unisexo) - XXL (UNID)</t>
  </si>
  <si>
    <t>Boné (5 UNID)</t>
  </si>
  <si>
    <t>Fato de Macaco - L (5 UNID)</t>
  </si>
  <si>
    <t>Fato de Macaco - XL (5 UNID)</t>
  </si>
  <si>
    <t>Fato de Macaco - XXL (5 UNID)</t>
  </si>
  <si>
    <t>Bombas Trasfega (UND)</t>
  </si>
  <si>
    <r>
      <rPr>
        <b/>
        <sz val="9"/>
        <color indexed="56"/>
        <rFont val="Century Gothic"/>
        <family val="2"/>
      </rPr>
      <t>P</t>
    </r>
    <r>
      <rPr>
        <sz val="9"/>
        <color indexed="56"/>
        <rFont val="Century Gothic"/>
        <family val="2"/>
      </rPr>
      <t xml:space="preserve"> </t>
    </r>
    <r>
      <rPr>
        <sz val="9"/>
        <color indexed="8"/>
        <rFont val="Century Gothic"/>
        <family val="2"/>
      </rPr>
      <t xml:space="preserve"> Artigos personalizáveis (máx. 25 caracteres, MAIUSCULAS espaços incluidos)</t>
    </r>
  </si>
  <si>
    <t>CONTADOR</t>
  </si>
  <si>
    <t>Condições do Pedido. PRAZOS DE ENTREGA - Os artigos solicitados num pedido, serão entregues conjuntamente, salvo roptura de stock. Todos os artigos têm prazo de entrega de 10 dias úteis após aprovação do pedido, exceto as batas, fatos-macaco e jardineiras que têm prazo de entrega de 20 dias úteis semanas.</t>
  </si>
  <si>
    <t>PEDIDOS MINIMOS: 2.000 pontos.  As Folhas de pedido enviadas com a nota ***** ESTA ENCOMENDA CONTÉM ERROS ***** serão devolvidas para preenchimento correto.</t>
  </si>
  <si>
    <t>SÓ SERÃO ACEITES PEDIDOS REALIZADOS POR EMAIL PARA O ENDEREÇO CLUBE@CEPSA.COM</t>
  </si>
  <si>
    <t>CEPSA PORTUGUESA PETRÓLEOS, S.A. – Av. Columbano Bordalo Pinheiro, nº108 - 3º - 1070-067 LISBOA</t>
  </si>
  <si>
    <t>MINIMO 2.000 PTS</t>
  </si>
  <si>
    <t>FATO MACACO: ENCOMENDA MINIMA DE 5 UNIDADES</t>
  </si>
  <si>
    <t>BATA: ENCOMENDA MINIMA DE 5 UNIDADES</t>
  </si>
  <si>
    <t>T-SHIRT: ENCOMENDA MINIMA DE 10 UNIDADES</t>
  </si>
  <si>
    <t>PERSONALIZAÇÃO LIMITADA A 25 CARACTERES</t>
  </si>
  <si>
    <t>FALTAM DADOS DE IDENTIFICAÇÃO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</si>
</sst>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0000"/>
    <numFmt numFmtId="166" formatCode="000"/>
    <numFmt numFmtId="167" formatCode="000\ 000\ 000"/>
  </numFmts>
  <fonts count="34" x14ac:knownFonts="1">
    <font>
      <sz val="11"/>
      <color rgb="FF000000"/>
      <name val="Calibri"/>
      <family val="2"/>
    </font>
    <font>
      <sz val="11"/>
      <color rgb="FF000000"/>
      <name val="Century Gothic"/>
      <family val="2"/>
    </font>
    <font>
      <sz val="20"/>
      <color rgb="FF000000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sz val="10.5"/>
      <name val="Century Gothic"/>
      <family val="2"/>
    </font>
    <font>
      <b/>
      <i/>
      <u/>
      <sz val="10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sz val="14"/>
      <color theme="1"/>
      <name val="Century Gothic"/>
      <family val="2"/>
    </font>
    <font>
      <sz val="11"/>
      <color indexed="8"/>
      <name val="Century Gothic"/>
      <family val="2"/>
    </font>
    <font>
      <b/>
      <sz val="11"/>
      <color rgb="FFFF0000"/>
      <name val="Century Gothic"/>
      <family val="2"/>
    </font>
    <font>
      <b/>
      <sz val="12"/>
      <color rgb="FF000000"/>
      <name val="Century Gothic"/>
      <family val="2"/>
    </font>
    <font>
      <sz val="11"/>
      <name val="Century Gothic"/>
      <family val="2"/>
    </font>
    <font>
      <sz val="12"/>
      <color rgb="FF000000"/>
      <name val="Century Gothic"/>
      <family val="2"/>
    </font>
    <font>
      <b/>
      <sz val="10"/>
      <color indexed="8"/>
      <name val="Century Gothic"/>
      <family val="2"/>
    </font>
    <font>
      <b/>
      <sz val="10"/>
      <color rgb="FFFF0000"/>
      <name val="Century Gothic"/>
      <family val="2"/>
    </font>
    <font>
      <sz val="6"/>
      <color theme="0" tint="-0.249977111117893"/>
      <name val="Century Gothic"/>
      <family val="2"/>
    </font>
    <font>
      <sz val="9"/>
      <color rgb="FF000000"/>
      <name val="Century Gothic"/>
      <family val="2"/>
    </font>
    <font>
      <b/>
      <sz val="11"/>
      <color rgb="FF000000"/>
      <name val="Century Gothic"/>
      <family val="2"/>
    </font>
    <font>
      <sz val="8"/>
      <color theme="1"/>
      <name val="Century Gothic"/>
      <family val="2"/>
    </font>
    <font>
      <b/>
      <sz val="9"/>
      <color rgb="FFFF0000"/>
      <name val="Century Gothic"/>
      <family val="2"/>
    </font>
    <font>
      <b/>
      <sz val="9"/>
      <color indexed="56"/>
      <name val="Century Gothic"/>
      <family val="2"/>
    </font>
    <font>
      <sz val="9"/>
      <color indexed="56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6"/>
      <color theme="0"/>
      <name val="Century Gothic"/>
      <family val="2"/>
    </font>
    <font>
      <sz val="11"/>
      <color theme="0"/>
      <name val="Century Gothic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14" fillId="2" borderId="0" xfId="0" applyNumberFormat="1" applyFont="1" applyFill="1" applyAlignment="1" applyProtection="1">
      <alignment horizontal="right" vertical="center"/>
      <protection locked="0"/>
    </xf>
    <xf numFmtId="165" fontId="14" fillId="0" borderId="0" xfId="0" quotePrefix="1" applyNumberFormat="1" applyFont="1" applyAlignment="1">
      <alignment horizontal="center" vertical="center"/>
    </xf>
    <xf numFmtId="166" fontId="14" fillId="2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6" fillId="2" borderId="5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0" fontId="32" fillId="3" borderId="0" xfId="0" applyFont="1" applyFill="1"/>
    <xf numFmtId="0" fontId="33" fillId="3" borderId="0" xfId="0" applyFont="1" applyFill="1"/>
    <xf numFmtId="0" fontId="21" fillId="0" borderId="0" xfId="0" applyFont="1" applyAlignment="1">
      <alignment horizontal="center" vertical="center"/>
    </xf>
    <xf numFmtId="0" fontId="27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167" fontId="14" fillId="2" borderId="0" xfId="0" applyNumberFormat="1" applyFont="1" applyFill="1" applyAlignment="1" applyProtection="1">
      <alignment horizontal="center" vertical="center"/>
      <protection locked="0"/>
    </xf>
    <xf numFmtId="0" fontId="29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0</xdr:rowOff>
    </xdr:from>
    <xdr:to>
      <xdr:col>56</xdr:col>
      <xdr:colOff>83266</xdr:colOff>
      <xdr:row>0</xdr:row>
      <xdr:rowOff>3213100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9C8D465-981B-9874-7272-70EA33E19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0"/>
          <a:ext cx="27489866" cy="3213100"/>
        </a:xfrm>
        <a:prstGeom prst="rect">
          <a:avLst/>
        </a:prstGeom>
      </xdr:spPr>
    </xdr:pic>
    <xdr:clientData/>
  </xdr:twoCellAnchor>
  <xdr:twoCellAnchor editAs="oneCell">
    <xdr:from>
      <xdr:col>4</xdr:col>
      <xdr:colOff>63499</xdr:colOff>
      <xdr:row>0</xdr:row>
      <xdr:rowOff>2213638</xdr:rowOff>
    </xdr:from>
    <xdr:to>
      <xdr:col>9</xdr:col>
      <xdr:colOff>215900</xdr:colOff>
      <xdr:row>0</xdr:row>
      <xdr:rowOff>2882899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7977D5B-60D9-E0CC-3ADC-5B9B08423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4699" y="2213638"/>
          <a:ext cx="2616201" cy="669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2A87-9E46-4151-B464-1650A917CE2F}">
  <sheetPr>
    <pageSetUpPr fitToPage="1"/>
  </sheetPr>
  <dimension ref="A1:BF61"/>
  <sheetViews>
    <sheetView showGridLines="0" tabSelected="1" zoomScale="70" zoomScaleNormal="70" workbookViewId="0">
      <selection activeCell="B46" sqref="B46"/>
    </sheetView>
  </sheetViews>
  <sheetFormatPr defaultColWidth="6.1796875" defaultRowHeight="13.5" x14ac:dyDescent="0.35"/>
  <cols>
    <col min="1" max="1" width="7.453125" style="1" bestFit="1" customWidth="1"/>
    <col min="2" max="5" width="6.1796875" style="1" customWidth="1"/>
    <col min="6" max="6" width="5.26953125" style="1" customWidth="1"/>
    <col min="7" max="7" width="8.453125" style="1" bestFit="1" customWidth="1"/>
    <col min="8" max="9" width="6.1796875" style="1" customWidth="1"/>
    <col min="10" max="10" width="7.453125" style="1" bestFit="1" customWidth="1"/>
    <col min="11" max="13" width="6.1796875" style="1" customWidth="1"/>
    <col min="14" max="14" width="3.453125" style="1" customWidth="1"/>
    <col min="15" max="15" width="5.1796875" style="1" customWidth="1"/>
    <col min="16" max="16" width="5" style="1" customWidth="1"/>
    <col min="17" max="17" width="7.453125" style="1" customWidth="1"/>
    <col min="18" max="19" width="6.1796875" style="1" customWidth="1"/>
    <col min="20" max="20" width="7.453125" style="1" bestFit="1" customWidth="1"/>
    <col min="21" max="24" width="6.1796875" style="1" customWidth="1"/>
    <col min="25" max="25" width="8.7265625" style="1" customWidth="1"/>
    <col min="26" max="26" width="7.453125" style="1" bestFit="1" customWidth="1"/>
    <col min="27" max="32" width="6.1796875" style="1" customWidth="1"/>
    <col min="33" max="33" width="7.81640625" style="1" customWidth="1"/>
    <col min="34" max="34" width="8.26953125" style="1" customWidth="1"/>
    <col min="35" max="36" width="6.1796875" style="1" customWidth="1"/>
    <col min="37" max="37" width="7.453125" style="1" bestFit="1" customWidth="1"/>
    <col min="38" max="38" width="7.1796875" style="1" customWidth="1"/>
    <col min="39" max="41" width="7.453125" style="1" customWidth="1"/>
    <col min="42" max="43" width="4.26953125" style="1" customWidth="1"/>
    <col min="44" max="44" width="7.453125" style="1" customWidth="1"/>
    <col min="45" max="45" width="7" style="1" customWidth="1"/>
    <col min="46" max="46" width="7.453125" style="1" customWidth="1"/>
    <col min="47" max="52" width="6.1796875" style="1"/>
    <col min="53" max="53" width="7.81640625" style="1" customWidth="1"/>
    <col min="54" max="56" width="6.1796875" style="1"/>
    <col min="57" max="57" width="19.26953125" style="1" bestFit="1" customWidth="1"/>
    <col min="58" max="58" width="12.453125" style="1" bestFit="1" customWidth="1"/>
    <col min="59" max="61" width="6.1796875" style="1"/>
    <col min="62" max="62" width="11.7265625" style="1" bestFit="1" customWidth="1"/>
    <col min="63" max="273" width="6.1796875" style="1"/>
    <col min="274" max="274" width="7.453125" style="1" bestFit="1" customWidth="1"/>
    <col min="275" max="279" width="6.1796875" style="1"/>
    <col min="280" max="280" width="7.453125" style="1" bestFit="1" customWidth="1"/>
    <col min="281" max="282" width="6.1796875" style="1"/>
    <col min="283" max="283" width="7.453125" style="1" bestFit="1" customWidth="1"/>
    <col min="284" max="288" width="6.1796875" style="1"/>
    <col min="289" max="289" width="2.1796875" style="1" customWidth="1"/>
    <col min="290" max="290" width="7.453125" style="1" customWidth="1"/>
    <col min="291" max="292" width="6.1796875" style="1"/>
    <col min="293" max="293" width="7.453125" style="1" bestFit="1" customWidth="1"/>
    <col min="294" max="298" width="6.1796875" style="1"/>
    <col min="299" max="299" width="7.453125" style="1" bestFit="1" customWidth="1"/>
    <col min="300" max="301" width="6.1796875" style="1"/>
    <col min="302" max="302" width="7.453125" style="1" bestFit="1" customWidth="1"/>
    <col min="303" max="312" width="6.1796875" style="1"/>
    <col min="313" max="313" width="19.26953125" style="1" bestFit="1" customWidth="1"/>
    <col min="314" max="314" width="12.453125" style="1" bestFit="1" customWidth="1"/>
    <col min="315" max="317" width="6.1796875" style="1"/>
    <col min="318" max="318" width="11.7265625" style="1" bestFit="1" customWidth="1"/>
    <col min="319" max="529" width="6.1796875" style="1"/>
    <col min="530" max="530" width="7.453125" style="1" bestFit="1" customWidth="1"/>
    <col min="531" max="535" width="6.1796875" style="1"/>
    <col min="536" max="536" width="7.453125" style="1" bestFit="1" customWidth="1"/>
    <col min="537" max="538" width="6.1796875" style="1"/>
    <col min="539" max="539" width="7.453125" style="1" bestFit="1" customWidth="1"/>
    <col min="540" max="544" width="6.1796875" style="1"/>
    <col min="545" max="545" width="2.1796875" style="1" customWidth="1"/>
    <col min="546" max="546" width="7.453125" style="1" customWidth="1"/>
    <col min="547" max="548" width="6.1796875" style="1"/>
    <col min="549" max="549" width="7.453125" style="1" bestFit="1" customWidth="1"/>
    <col min="550" max="554" width="6.1796875" style="1"/>
    <col min="555" max="555" width="7.453125" style="1" bestFit="1" customWidth="1"/>
    <col min="556" max="557" width="6.1796875" style="1"/>
    <col min="558" max="558" width="7.453125" style="1" bestFit="1" customWidth="1"/>
    <col min="559" max="568" width="6.1796875" style="1"/>
    <col min="569" max="569" width="19.26953125" style="1" bestFit="1" customWidth="1"/>
    <col min="570" max="570" width="12.453125" style="1" bestFit="1" customWidth="1"/>
    <col min="571" max="573" width="6.1796875" style="1"/>
    <col min="574" max="574" width="11.7265625" style="1" bestFit="1" customWidth="1"/>
    <col min="575" max="785" width="6.1796875" style="1"/>
    <col min="786" max="786" width="7.453125" style="1" bestFit="1" customWidth="1"/>
    <col min="787" max="791" width="6.1796875" style="1"/>
    <col min="792" max="792" width="7.453125" style="1" bestFit="1" customWidth="1"/>
    <col min="793" max="794" width="6.1796875" style="1"/>
    <col min="795" max="795" width="7.453125" style="1" bestFit="1" customWidth="1"/>
    <col min="796" max="800" width="6.1796875" style="1"/>
    <col min="801" max="801" width="2.1796875" style="1" customWidth="1"/>
    <col min="802" max="802" width="7.453125" style="1" customWidth="1"/>
    <col min="803" max="804" width="6.1796875" style="1"/>
    <col min="805" max="805" width="7.453125" style="1" bestFit="1" customWidth="1"/>
    <col min="806" max="810" width="6.1796875" style="1"/>
    <col min="811" max="811" width="7.453125" style="1" bestFit="1" customWidth="1"/>
    <col min="812" max="813" width="6.1796875" style="1"/>
    <col min="814" max="814" width="7.453125" style="1" bestFit="1" customWidth="1"/>
    <col min="815" max="824" width="6.1796875" style="1"/>
    <col min="825" max="825" width="19.26953125" style="1" bestFit="1" customWidth="1"/>
    <col min="826" max="826" width="12.453125" style="1" bestFit="1" customWidth="1"/>
    <col min="827" max="829" width="6.1796875" style="1"/>
    <col min="830" max="830" width="11.7265625" style="1" bestFit="1" customWidth="1"/>
    <col min="831" max="1041" width="6.1796875" style="1"/>
    <col min="1042" max="1042" width="7.453125" style="1" bestFit="1" customWidth="1"/>
    <col min="1043" max="1047" width="6.1796875" style="1"/>
    <col min="1048" max="1048" width="7.453125" style="1" bestFit="1" customWidth="1"/>
    <col min="1049" max="1050" width="6.1796875" style="1"/>
    <col min="1051" max="1051" width="7.453125" style="1" bestFit="1" customWidth="1"/>
    <col min="1052" max="1056" width="6.1796875" style="1"/>
    <col min="1057" max="1057" width="2.1796875" style="1" customWidth="1"/>
    <col min="1058" max="1058" width="7.453125" style="1" customWidth="1"/>
    <col min="1059" max="1060" width="6.1796875" style="1"/>
    <col min="1061" max="1061" width="7.453125" style="1" bestFit="1" customWidth="1"/>
    <col min="1062" max="1066" width="6.1796875" style="1"/>
    <col min="1067" max="1067" width="7.453125" style="1" bestFit="1" customWidth="1"/>
    <col min="1068" max="1069" width="6.1796875" style="1"/>
    <col min="1070" max="1070" width="7.453125" style="1" bestFit="1" customWidth="1"/>
    <col min="1071" max="1080" width="6.1796875" style="1"/>
    <col min="1081" max="1081" width="19.26953125" style="1" bestFit="1" customWidth="1"/>
    <col min="1082" max="1082" width="12.453125" style="1" bestFit="1" customWidth="1"/>
    <col min="1083" max="1085" width="6.1796875" style="1"/>
    <col min="1086" max="1086" width="11.7265625" style="1" bestFit="1" customWidth="1"/>
    <col min="1087" max="1297" width="6.1796875" style="1"/>
    <col min="1298" max="1298" width="7.453125" style="1" bestFit="1" customWidth="1"/>
    <col min="1299" max="1303" width="6.1796875" style="1"/>
    <col min="1304" max="1304" width="7.453125" style="1" bestFit="1" customWidth="1"/>
    <col min="1305" max="1306" width="6.1796875" style="1"/>
    <col min="1307" max="1307" width="7.453125" style="1" bestFit="1" customWidth="1"/>
    <col min="1308" max="1312" width="6.1796875" style="1"/>
    <col min="1313" max="1313" width="2.1796875" style="1" customWidth="1"/>
    <col min="1314" max="1314" width="7.453125" style="1" customWidth="1"/>
    <col min="1315" max="1316" width="6.1796875" style="1"/>
    <col min="1317" max="1317" width="7.453125" style="1" bestFit="1" customWidth="1"/>
    <col min="1318" max="1322" width="6.1796875" style="1"/>
    <col min="1323" max="1323" width="7.453125" style="1" bestFit="1" customWidth="1"/>
    <col min="1324" max="1325" width="6.1796875" style="1"/>
    <col min="1326" max="1326" width="7.453125" style="1" bestFit="1" customWidth="1"/>
    <col min="1327" max="1336" width="6.1796875" style="1"/>
    <col min="1337" max="1337" width="19.26953125" style="1" bestFit="1" customWidth="1"/>
    <col min="1338" max="1338" width="12.453125" style="1" bestFit="1" customWidth="1"/>
    <col min="1339" max="1341" width="6.1796875" style="1"/>
    <col min="1342" max="1342" width="11.7265625" style="1" bestFit="1" customWidth="1"/>
    <col min="1343" max="1553" width="6.1796875" style="1"/>
    <col min="1554" max="1554" width="7.453125" style="1" bestFit="1" customWidth="1"/>
    <col min="1555" max="1559" width="6.1796875" style="1"/>
    <col min="1560" max="1560" width="7.453125" style="1" bestFit="1" customWidth="1"/>
    <col min="1561" max="1562" width="6.1796875" style="1"/>
    <col min="1563" max="1563" width="7.453125" style="1" bestFit="1" customWidth="1"/>
    <col min="1564" max="1568" width="6.1796875" style="1"/>
    <col min="1569" max="1569" width="2.1796875" style="1" customWidth="1"/>
    <col min="1570" max="1570" width="7.453125" style="1" customWidth="1"/>
    <col min="1571" max="1572" width="6.1796875" style="1"/>
    <col min="1573" max="1573" width="7.453125" style="1" bestFit="1" customWidth="1"/>
    <col min="1574" max="1578" width="6.1796875" style="1"/>
    <col min="1579" max="1579" width="7.453125" style="1" bestFit="1" customWidth="1"/>
    <col min="1580" max="1581" width="6.1796875" style="1"/>
    <col min="1582" max="1582" width="7.453125" style="1" bestFit="1" customWidth="1"/>
    <col min="1583" max="1592" width="6.1796875" style="1"/>
    <col min="1593" max="1593" width="19.26953125" style="1" bestFit="1" customWidth="1"/>
    <col min="1594" max="1594" width="12.453125" style="1" bestFit="1" customWidth="1"/>
    <col min="1595" max="1597" width="6.1796875" style="1"/>
    <col min="1598" max="1598" width="11.7265625" style="1" bestFit="1" customWidth="1"/>
    <col min="1599" max="1809" width="6.1796875" style="1"/>
    <col min="1810" max="1810" width="7.453125" style="1" bestFit="1" customWidth="1"/>
    <col min="1811" max="1815" width="6.1796875" style="1"/>
    <col min="1816" max="1816" width="7.453125" style="1" bestFit="1" customWidth="1"/>
    <col min="1817" max="1818" width="6.1796875" style="1"/>
    <col min="1819" max="1819" width="7.453125" style="1" bestFit="1" customWidth="1"/>
    <col min="1820" max="1824" width="6.1796875" style="1"/>
    <col min="1825" max="1825" width="2.1796875" style="1" customWidth="1"/>
    <col min="1826" max="1826" width="7.453125" style="1" customWidth="1"/>
    <col min="1827" max="1828" width="6.1796875" style="1"/>
    <col min="1829" max="1829" width="7.453125" style="1" bestFit="1" customWidth="1"/>
    <col min="1830" max="1834" width="6.1796875" style="1"/>
    <col min="1835" max="1835" width="7.453125" style="1" bestFit="1" customWidth="1"/>
    <col min="1836" max="1837" width="6.1796875" style="1"/>
    <col min="1838" max="1838" width="7.453125" style="1" bestFit="1" customWidth="1"/>
    <col min="1839" max="1848" width="6.1796875" style="1"/>
    <col min="1849" max="1849" width="19.26953125" style="1" bestFit="1" customWidth="1"/>
    <col min="1850" max="1850" width="12.453125" style="1" bestFit="1" customWidth="1"/>
    <col min="1851" max="1853" width="6.1796875" style="1"/>
    <col min="1854" max="1854" width="11.7265625" style="1" bestFit="1" customWidth="1"/>
    <col min="1855" max="2065" width="6.1796875" style="1"/>
    <col min="2066" max="2066" width="7.453125" style="1" bestFit="1" customWidth="1"/>
    <col min="2067" max="2071" width="6.1796875" style="1"/>
    <col min="2072" max="2072" width="7.453125" style="1" bestFit="1" customWidth="1"/>
    <col min="2073" max="2074" width="6.1796875" style="1"/>
    <col min="2075" max="2075" width="7.453125" style="1" bestFit="1" customWidth="1"/>
    <col min="2076" max="2080" width="6.1796875" style="1"/>
    <col min="2081" max="2081" width="2.1796875" style="1" customWidth="1"/>
    <col min="2082" max="2082" width="7.453125" style="1" customWidth="1"/>
    <col min="2083" max="2084" width="6.1796875" style="1"/>
    <col min="2085" max="2085" width="7.453125" style="1" bestFit="1" customWidth="1"/>
    <col min="2086" max="2090" width="6.1796875" style="1"/>
    <col min="2091" max="2091" width="7.453125" style="1" bestFit="1" customWidth="1"/>
    <col min="2092" max="2093" width="6.1796875" style="1"/>
    <col min="2094" max="2094" width="7.453125" style="1" bestFit="1" customWidth="1"/>
    <col min="2095" max="2104" width="6.1796875" style="1"/>
    <col min="2105" max="2105" width="19.26953125" style="1" bestFit="1" customWidth="1"/>
    <col min="2106" max="2106" width="12.453125" style="1" bestFit="1" customWidth="1"/>
    <col min="2107" max="2109" width="6.1796875" style="1"/>
    <col min="2110" max="2110" width="11.7265625" style="1" bestFit="1" customWidth="1"/>
    <col min="2111" max="2321" width="6.1796875" style="1"/>
    <col min="2322" max="2322" width="7.453125" style="1" bestFit="1" customWidth="1"/>
    <col min="2323" max="2327" width="6.1796875" style="1"/>
    <col min="2328" max="2328" width="7.453125" style="1" bestFit="1" customWidth="1"/>
    <col min="2329" max="2330" width="6.1796875" style="1"/>
    <col min="2331" max="2331" width="7.453125" style="1" bestFit="1" customWidth="1"/>
    <col min="2332" max="2336" width="6.1796875" style="1"/>
    <col min="2337" max="2337" width="2.1796875" style="1" customWidth="1"/>
    <col min="2338" max="2338" width="7.453125" style="1" customWidth="1"/>
    <col min="2339" max="2340" width="6.1796875" style="1"/>
    <col min="2341" max="2341" width="7.453125" style="1" bestFit="1" customWidth="1"/>
    <col min="2342" max="2346" width="6.1796875" style="1"/>
    <col min="2347" max="2347" width="7.453125" style="1" bestFit="1" customWidth="1"/>
    <col min="2348" max="2349" width="6.1796875" style="1"/>
    <col min="2350" max="2350" width="7.453125" style="1" bestFit="1" customWidth="1"/>
    <col min="2351" max="2360" width="6.1796875" style="1"/>
    <col min="2361" max="2361" width="19.26953125" style="1" bestFit="1" customWidth="1"/>
    <col min="2362" max="2362" width="12.453125" style="1" bestFit="1" customWidth="1"/>
    <col min="2363" max="2365" width="6.1796875" style="1"/>
    <col min="2366" max="2366" width="11.7265625" style="1" bestFit="1" customWidth="1"/>
    <col min="2367" max="2577" width="6.1796875" style="1"/>
    <col min="2578" max="2578" width="7.453125" style="1" bestFit="1" customWidth="1"/>
    <col min="2579" max="2583" width="6.1796875" style="1"/>
    <col min="2584" max="2584" width="7.453125" style="1" bestFit="1" customWidth="1"/>
    <col min="2585" max="2586" width="6.1796875" style="1"/>
    <col min="2587" max="2587" width="7.453125" style="1" bestFit="1" customWidth="1"/>
    <col min="2588" max="2592" width="6.1796875" style="1"/>
    <col min="2593" max="2593" width="2.1796875" style="1" customWidth="1"/>
    <col min="2594" max="2594" width="7.453125" style="1" customWidth="1"/>
    <col min="2595" max="2596" width="6.1796875" style="1"/>
    <col min="2597" max="2597" width="7.453125" style="1" bestFit="1" customWidth="1"/>
    <col min="2598" max="2602" width="6.1796875" style="1"/>
    <col min="2603" max="2603" width="7.453125" style="1" bestFit="1" customWidth="1"/>
    <col min="2604" max="2605" width="6.1796875" style="1"/>
    <col min="2606" max="2606" width="7.453125" style="1" bestFit="1" customWidth="1"/>
    <col min="2607" max="2616" width="6.1796875" style="1"/>
    <col min="2617" max="2617" width="19.26953125" style="1" bestFit="1" customWidth="1"/>
    <col min="2618" max="2618" width="12.453125" style="1" bestFit="1" customWidth="1"/>
    <col min="2619" max="2621" width="6.1796875" style="1"/>
    <col min="2622" max="2622" width="11.7265625" style="1" bestFit="1" customWidth="1"/>
    <col min="2623" max="2833" width="6.1796875" style="1"/>
    <col min="2834" max="2834" width="7.453125" style="1" bestFit="1" customWidth="1"/>
    <col min="2835" max="2839" width="6.1796875" style="1"/>
    <col min="2840" max="2840" width="7.453125" style="1" bestFit="1" customWidth="1"/>
    <col min="2841" max="2842" width="6.1796875" style="1"/>
    <col min="2843" max="2843" width="7.453125" style="1" bestFit="1" customWidth="1"/>
    <col min="2844" max="2848" width="6.1796875" style="1"/>
    <col min="2849" max="2849" width="2.1796875" style="1" customWidth="1"/>
    <col min="2850" max="2850" width="7.453125" style="1" customWidth="1"/>
    <col min="2851" max="2852" width="6.1796875" style="1"/>
    <col min="2853" max="2853" width="7.453125" style="1" bestFit="1" customWidth="1"/>
    <col min="2854" max="2858" width="6.1796875" style="1"/>
    <col min="2859" max="2859" width="7.453125" style="1" bestFit="1" customWidth="1"/>
    <col min="2860" max="2861" width="6.1796875" style="1"/>
    <col min="2862" max="2862" width="7.453125" style="1" bestFit="1" customWidth="1"/>
    <col min="2863" max="2872" width="6.1796875" style="1"/>
    <col min="2873" max="2873" width="19.26953125" style="1" bestFit="1" customWidth="1"/>
    <col min="2874" max="2874" width="12.453125" style="1" bestFit="1" customWidth="1"/>
    <col min="2875" max="2877" width="6.1796875" style="1"/>
    <col min="2878" max="2878" width="11.7265625" style="1" bestFit="1" customWidth="1"/>
    <col min="2879" max="3089" width="6.1796875" style="1"/>
    <col min="3090" max="3090" width="7.453125" style="1" bestFit="1" customWidth="1"/>
    <col min="3091" max="3095" width="6.1796875" style="1"/>
    <col min="3096" max="3096" width="7.453125" style="1" bestFit="1" customWidth="1"/>
    <col min="3097" max="3098" width="6.1796875" style="1"/>
    <col min="3099" max="3099" width="7.453125" style="1" bestFit="1" customWidth="1"/>
    <col min="3100" max="3104" width="6.1796875" style="1"/>
    <col min="3105" max="3105" width="2.1796875" style="1" customWidth="1"/>
    <col min="3106" max="3106" width="7.453125" style="1" customWidth="1"/>
    <col min="3107" max="3108" width="6.1796875" style="1"/>
    <col min="3109" max="3109" width="7.453125" style="1" bestFit="1" customWidth="1"/>
    <col min="3110" max="3114" width="6.1796875" style="1"/>
    <col min="3115" max="3115" width="7.453125" style="1" bestFit="1" customWidth="1"/>
    <col min="3116" max="3117" width="6.1796875" style="1"/>
    <col min="3118" max="3118" width="7.453125" style="1" bestFit="1" customWidth="1"/>
    <col min="3119" max="3128" width="6.1796875" style="1"/>
    <col min="3129" max="3129" width="19.26953125" style="1" bestFit="1" customWidth="1"/>
    <col min="3130" max="3130" width="12.453125" style="1" bestFit="1" customWidth="1"/>
    <col min="3131" max="3133" width="6.1796875" style="1"/>
    <col min="3134" max="3134" width="11.7265625" style="1" bestFit="1" customWidth="1"/>
    <col min="3135" max="3345" width="6.1796875" style="1"/>
    <col min="3346" max="3346" width="7.453125" style="1" bestFit="1" customWidth="1"/>
    <col min="3347" max="3351" width="6.1796875" style="1"/>
    <col min="3352" max="3352" width="7.453125" style="1" bestFit="1" customWidth="1"/>
    <col min="3353" max="3354" width="6.1796875" style="1"/>
    <col min="3355" max="3355" width="7.453125" style="1" bestFit="1" customWidth="1"/>
    <col min="3356" max="3360" width="6.1796875" style="1"/>
    <col min="3361" max="3361" width="2.1796875" style="1" customWidth="1"/>
    <col min="3362" max="3362" width="7.453125" style="1" customWidth="1"/>
    <col min="3363" max="3364" width="6.1796875" style="1"/>
    <col min="3365" max="3365" width="7.453125" style="1" bestFit="1" customWidth="1"/>
    <col min="3366" max="3370" width="6.1796875" style="1"/>
    <col min="3371" max="3371" width="7.453125" style="1" bestFit="1" customWidth="1"/>
    <col min="3372" max="3373" width="6.1796875" style="1"/>
    <col min="3374" max="3374" width="7.453125" style="1" bestFit="1" customWidth="1"/>
    <col min="3375" max="3384" width="6.1796875" style="1"/>
    <col min="3385" max="3385" width="19.26953125" style="1" bestFit="1" customWidth="1"/>
    <col min="3386" max="3386" width="12.453125" style="1" bestFit="1" customWidth="1"/>
    <col min="3387" max="3389" width="6.1796875" style="1"/>
    <col min="3390" max="3390" width="11.7265625" style="1" bestFit="1" customWidth="1"/>
    <col min="3391" max="3601" width="6.1796875" style="1"/>
    <col min="3602" max="3602" width="7.453125" style="1" bestFit="1" customWidth="1"/>
    <col min="3603" max="3607" width="6.1796875" style="1"/>
    <col min="3608" max="3608" width="7.453125" style="1" bestFit="1" customWidth="1"/>
    <col min="3609" max="3610" width="6.1796875" style="1"/>
    <col min="3611" max="3611" width="7.453125" style="1" bestFit="1" customWidth="1"/>
    <col min="3612" max="3616" width="6.1796875" style="1"/>
    <col min="3617" max="3617" width="2.1796875" style="1" customWidth="1"/>
    <col min="3618" max="3618" width="7.453125" style="1" customWidth="1"/>
    <col min="3619" max="3620" width="6.1796875" style="1"/>
    <col min="3621" max="3621" width="7.453125" style="1" bestFit="1" customWidth="1"/>
    <col min="3622" max="3626" width="6.1796875" style="1"/>
    <col min="3627" max="3627" width="7.453125" style="1" bestFit="1" customWidth="1"/>
    <col min="3628" max="3629" width="6.1796875" style="1"/>
    <col min="3630" max="3630" width="7.453125" style="1" bestFit="1" customWidth="1"/>
    <col min="3631" max="3640" width="6.1796875" style="1"/>
    <col min="3641" max="3641" width="19.26953125" style="1" bestFit="1" customWidth="1"/>
    <col min="3642" max="3642" width="12.453125" style="1" bestFit="1" customWidth="1"/>
    <col min="3643" max="3645" width="6.1796875" style="1"/>
    <col min="3646" max="3646" width="11.7265625" style="1" bestFit="1" customWidth="1"/>
    <col min="3647" max="3857" width="6.1796875" style="1"/>
    <col min="3858" max="3858" width="7.453125" style="1" bestFit="1" customWidth="1"/>
    <col min="3859" max="3863" width="6.1796875" style="1"/>
    <col min="3864" max="3864" width="7.453125" style="1" bestFit="1" customWidth="1"/>
    <col min="3865" max="3866" width="6.1796875" style="1"/>
    <col min="3867" max="3867" width="7.453125" style="1" bestFit="1" customWidth="1"/>
    <col min="3868" max="3872" width="6.1796875" style="1"/>
    <col min="3873" max="3873" width="2.1796875" style="1" customWidth="1"/>
    <col min="3874" max="3874" width="7.453125" style="1" customWidth="1"/>
    <col min="3875" max="3876" width="6.1796875" style="1"/>
    <col min="3877" max="3877" width="7.453125" style="1" bestFit="1" customWidth="1"/>
    <col min="3878" max="3882" width="6.1796875" style="1"/>
    <col min="3883" max="3883" width="7.453125" style="1" bestFit="1" customWidth="1"/>
    <col min="3884" max="3885" width="6.1796875" style="1"/>
    <col min="3886" max="3886" width="7.453125" style="1" bestFit="1" customWidth="1"/>
    <col min="3887" max="3896" width="6.1796875" style="1"/>
    <col min="3897" max="3897" width="19.26953125" style="1" bestFit="1" customWidth="1"/>
    <col min="3898" max="3898" width="12.453125" style="1" bestFit="1" customWidth="1"/>
    <col min="3899" max="3901" width="6.1796875" style="1"/>
    <col min="3902" max="3902" width="11.7265625" style="1" bestFit="1" customWidth="1"/>
    <col min="3903" max="4113" width="6.1796875" style="1"/>
    <col min="4114" max="4114" width="7.453125" style="1" bestFit="1" customWidth="1"/>
    <col min="4115" max="4119" width="6.1796875" style="1"/>
    <col min="4120" max="4120" width="7.453125" style="1" bestFit="1" customWidth="1"/>
    <col min="4121" max="4122" width="6.1796875" style="1"/>
    <col min="4123" max="4123" width="7.453125" style="1" bestFit="1" customWidth="1"/>
    <col min="4124" max="4128" width="6.1796875" style="1"/>
    <col min="4129" max="4129" width="2.1796875" style="1" customWidth="1"/>
    <col min="4130" max="4130" width="7.453125" style="1" customWidth="1"/>
    <col min="4131" max="4132" width="6.1796875" style="1"/>
    <col min="4133" max="4133" width="7.453125" style="1" bestFit="1" customWidth="1"/>
    <col min="4134" max="4138" width="6.1796875" style="1"/>
    <col min="4139" max="4139" width="7.453125" style="1" bestFit="1" customWidth="1"/>
    <col min="4140" max="4141" width="6.1796875" style="1"/>
    <col min="4142" max="4142" width="7.453125" style="1" bestFit="1" customWidth="1"/>
    <col min="4143" max="4152" width="6.1796875" style="1"/>
    <col min="4153" max="4153" width="19.26953125" style="1" bestFit="1" customWidth="1"/>
    <col min="4154" max="4154" width="12.453125" style="1" bestFit="1" customWidth="1"/>
    <col min="4155" max="4157" width="6.1796875" style="1"/>
    <col min="4158" max="4158" width="11.7265625" style="1" bestFit="1" customWidth="1"/>
    <col min="4159" max="4369" width="6.1796875" style="1"/>
    <col min="4370" max="4370" width="7.453125" style="1" bestFit="1" customWidth="1"/>
    <col min="4371" max="4375" width="6.1796875" style="1"/>
    <col min="4376" max="4376" width="7.453125" style="1" bestFit="1" customWidth="1"/>
    <col min="4377" max="4378" width="6.1796875" style="1"/>
    <col min="4379" max="4379" width="7.453125" style="1" bestFit="1" customWidth="1"/>
    <col min="4380" max="4384" width="6.1796875" style="1"/>
    <col min="4385" max="4385" width="2.1796875" style="1" customWidth="1"/>
    <col min="4386" max="4386" width="7.453125" style="1" customWidth="1"/>
    <col min="4387" max="4388" width="6.1796875" style="1"/>
    <col min="4389" max="4389" width="7.453125" style="1" bestFit="1" customWidth="1"/>
    <col min="4390" max="4394" width="6.1796875" style="1"/>
    <col min="4395" max="4395" width="7.453125" style="1" bestFit="1" customWidth="1"/>
    <col min="4396" max="4397" width="6.1796875" style="1"/>
    <col min="4398" max="4398" width="7.453125" style="1" bestFit="1" customWidth="1"/>
    <col min="4399" max="4408" width="6.1796875" style="1"/>
    <col min="4409" max="4409" width="19.26953125" style="1" bestFit="1" customWidth="1"/>
    <col min="4410" max="4410" width="12.453125" style="1" bestFit="1" customWidth="1"/>
    <col min="4411" max="4413" width="6.1796875" style="1"/>
    <col min="4414" max="4414" width="11.7265625" style="1" bestFit="1" customWidth="1"/>
    <col min="4415" max="4625" width="6.1796875" style="1"/>
    <col min="4626" max="4626" width="7.453125" style="1" bestFit="1" customWidth="1"/>
    <col min="4627" max="4631" width="6.1796875" style="1"/>
    <col min="4632" max="4632" width="7.453125" style="1" bestFit="1" customWidth="1"/>
    <col min="4633" max="4634" width="6.1796875" style="1"/>
    <col min="4635" max="4635" width="7.453125" style="1" bestFit="1" customWidth="1"/>
    <col min="4636" max="4640" width="6.1796875" style="1"/>
    <col min="4641" max="4641" width="2.1796875" style="1" customWidth="1"/>
    <col min="4642" max="4642" width="7.453125" style="1" customWidth="1"/>
    <col min="4643" max="4644" width="6.1796875" style="1"/>
    <col min="4645" max="4645" width="7.453125" style="1" bestFit="1" customWidth="1"/>
    <col min="4646" max="4650" width="6.1796875" style="1"/>
    <col min="4651" max="4651" width="7.453125" style="1" bestFit="1" customWidth="1"/>
    <col min="4652" max="4653" width="6.1796875" style="1"/>
    <col min="4654" max="4654" width="7.453125" style="1" bestFit="1" customWidth="1"/>
    <col min="4655" max="4664" width="6.1796875" style="1"/>
    <col min="4665" max="4665" width="19.26953125" style="1" bestFit="1" customWidth="1"/>
    <col min="4666" max="4666" width="12.453125" style="1" bestFit="1" customWidth="1"/>
    <col min="4667" max="4669" width="6.1796875" style="1"/>
    <col min="4670" max="4670" width="11.7265625" style="1" bestFit="1" customWidth="1"/>
    <col min="4671" max="4881" width="6.1796875" style="1"/>
    <col min="4882" max="4882" width="7.453125" style="1" bestFit="1" customWidth="1"/>
    <col min="4883" max="4887" width="6.1796875" style="1"/>
    <col min="4888" max="4888" width="7.453125" style="1" bestFit="1" customWidth="1"/>
    <col min="4889" max="4890" width="6.1796875" style="1"/>
    <col min="4891" max="4891" width="7.453125" style="1" bestFit="1" customWidth="1"/>
    <col min="4892" max="4896" width="6.1796875" style="1"/>
    <col min="4897" max="4897" width="2.1796875" style="1" customWidth="1"/>
    <col min="4898" max="4898" width="7.453125" style="1" customWidth="1"/>
    <col min="4899" max="4900" width="6.1796875" style="1"/>
    <col min="4901" max="4901" width="7.453125" style="1" bestFit="1" customWidth="1"/>
    <col min="4902" max="4906" width="6.1796875" style="1"/>
    <col min="4907" max="4907" width="7.453125" style="1" bestFit="1" customWidth="1"/>
    <col min="4908" max="4909" width="6.1796875" style="1"/>
    <col min="4910" max="4910" width="7.453125" style="1" bestFit="1" customWidth="1"/>
    <col min="4911" max="4920" width="6.1796875" style="1"/>
    <col min="4921" max="4921" width="19.26953125" style="1" bestFit="1" customWidth="1"/>
    <col min="4922" max="4922" width="12.453125" style="1" bestFit="1" customWidth="1"/>
    <col min="4923" max="4925" width="6.1796875" style="1"/>
    <col min="4926" max="4926" width="11.7265625" style="1" bestFit="1" customWidth="1"/>
    <col min="4927" max="5137" width="6.1796875" style="1"/>
    <col min="5138" max="5138" width="7.453125" style="1" bestFit="1" customWidth="1"/>
    <col min="5139" max="5143" width="6.1796875" style="1"/>
    <col min="5144" max="5144" width="7.453125" style="1" bestFit="1" customWidth="1"/>
    <col min="5145" max="5146" width="6.1796875" style="1"/>
    <col min="5147" max="5147" width="7.453125" style="1" bestFit="1" customWidth="1"/>
    <col min="5148" max="5152" width="6.1796875" style="1"/>
    <col min="5153" max="5153" width="2.1796875" style="1" customWidth="1"/>
    <col min="5154" max="5154" width="7.453125" style="1" customWidth="1"/>
    <col min="5155" max="5156" width="6.1796875" style="1"/>
    <col min="5157" max="5157" width="7.453125" style="1" bestFit="1" customWidth="1"/>
    <col min="5158" max="5162" width="6.1796875" style="1"/>
    <col min="5163" max="5163" width="7.453125" style="1" bestFit="1" customWidth="1"/>
    <col min="5164" max="5165" width="6.1796875" style="1"/>
    <col min="5166" max="5166" width="7.453125" style="1" bestFit="1" customWidth="1"/>
    <col min="5167" max="5176" width="6.1796875" style="1"/>
    <col min="5177" max="5177" width="19.26953125" style="1" bestFit="1" customWidth="1"/>
    <col min="5178" max="5178" width="12.453125" style="1" bestFit="1" customWidth="1"/>
    <col min="5179" max="5181" width="6.1796875" style="1"/>
    <col min="5182" max="5182" width="11.7265625" style="1" bestFit="1" customWidth="1"/>
    <col min="5183" max="5393" width="6.1796875" style="1"/>
    <col min="5394" max="5394" width="7.453125" style="1" bestFit="1" customWidth="1"/>
    <col min="5395" max="5399" width="6.1796875" style="1"/>
    <col min="5400" max="5400" width="7.453125" style="1" bestFit="1" customWidth="1"/>
    <col min="5401" max="5402" width="6.1796875" style="1"/>
    <col min="5403" max="5403" width="7.453125" style="1" bestFit="1" customWidth="1"/>
    <col min="5404" max="5408" width="6.1796875" style="1"/>
    <col min="5409" max="5409" width="2.1796875" style="1" customWidth="1"/>
    <col min="5410" max="5410" width="7.453125" style="1" customWidth="1"/>
    <col min="5411" max="5412" width="6.1796875" style="1"/>
    <col min="5413" max="5413" width="7.453125" style="1" bestFit="1" customWidth="1"/>
    <col min="5414" max="5418" width="6.1796875" style="1"/>
    <col min="5419" max="5419" width="7.453125" style="1" bestFit="1" customWidth="1"/>
    <col min="5420" max="5421" width="6.1796875" style="1"/>
    <col min="5422" max="5422" width="7.453125" style="1" bestFit="1" customWidth="1"/>
    <col min="5423" max="5432" width="6.1796875" style="1"/>
    <col min="5433" max="5433" width="19.26953125" style="1" bestFit="1" customWidth="1"/>
    <col min="5434" max="5434" width="12.453125" style="1" bestFit="1" customWidth="1"/>
    <col min="5435" max="5437" width="6.1796875" style="1"/>
    <col min="5438" max="5438" width="11.7265625" style="1" bestFit="1" customWidth="1"/>
    <col min="5439" max="5649" width="6.1796875" style="1"/>
    <col min="5650" max="5650" width="7.453125" style="1" bestFit="1" customWidth="1"/>
    <col min="5651" max="5655" width="6.1796875" style="1"/>
    <col min="5656" max="5656" width="7.453125" style="1" bestFit="1" customWidth="1"/>
    <col min="5657" max="5658" width="6.1796875" style="1"/>
    <col min="5659" max="5659" width="7.453125" style="1" bestFit="1" customWidth="1"/>
    <col min="5660" max="5664" width="6.1796875" style="1"/>
    <col min="5665" max="5665" width="2.1796875" style="1" customWidth="1"/>
    <col min="5666" max="5666" width="7.453125" style="1" customWidth="1"/>
    <col min="5667" max="5668" width="6.1796875" style="1"/>
    <col min="5669" max="5669" width="7.453125" style="1" bestFit="1" customWidth="1"/>
    <col min="5670" max="5674" width="6.1796875" style="1"/>
    <col min="5675" max="5675" width="7.453125" style="1" bestFit="1" customWidth="1"/>
    <col min="5676" max="5677" width="6.1796875" style="1"/>
    <col min="5678" max="5678" width="7.453125" style="1" bestFit="1" customWidth="1"/>
    <col min="5679" max="5688" width="6.1796875" style="1"/>
    <col min="5689" max="5689" width="19.26953125" style="1" bestFit="1" customWidth="1"/>
    <col min="5690" max="5690" width="12.453125" style="1" bestFit="1" customWidth="1"/>
    <col min="5691" max="5693" width="6.1796875" style="1"/>
    <col min="5694" max="5694" width="11.7265625" style="1" bestFit="1" customWidth="1"/>
    <col min="5695" max="5905" width="6.1796875" style="1"/>
    <col min="5906" max="5906" width="7.453125" style="1" bestFit="1" customWidth="1"/>
    <col min="5907" max="5911" width="6.1796875" style="1"/>
    <col min="5912" max="5912" width="7.453125" style="1" bestFit="1" customWidth="1"/>
    <col min="5913" max="5914" width="6.1796875" style="1"/>
    <col min="5915" max="5915" width="7.453125" style="1" bestFit="1" customWidth="1"/>
    <col min="5916" max="5920" width="6.1796875" style="1"/>
    <col min="5921" max="5921" width="2.1796875" style="1" customWidth="1"/>
    <col min="5922" max="5922" width="7.453125" style="1" customWidth="1"/>
    <col min="5923" max="5924" width="6.1796875" style="1"/>
    <col min="5925" max="5925" width="7.453125" style="1" bestFit="1" customWidth="1"/>
    <col min="5926" max="5930" width="6.1796875" style="1"/>
    <col min="5931" max="5931" width="7.453125" style="1" bestFit="1" customWidth="1"/>
    <col min="5932" max="5933" width="6.1796875" style="1"/>
    <col min="5934" max="5934" width="7.453125" style="1" bestFit="1" customWidth="1"/>
    <col min="5935" max="5944" width="6.1796875" style="1"/>
    <col min="5945" max="5945" width="19.26953125" style="1" bestFit="1" customWidth="1"/>
    <col min="5946" max="5946" width="12.453125" style="1" bestFit="1" customWidth="1"/>
    <col min="5947" max="5949" width="6.1796875" style="1"/>
    <col min="5950" max="5950" width="11.7265625" style="1" bestFit="1" customWidth="1"/>
    <col min="5951" max="6161" width="6.1796875" style="1"/>
    <col min="6162" max="6162" width="7.453125" style="1" bestFit="1" customWidth="1"/>
    <col min="6163" max="6167" width="6.1796875" style="1"/>
    <col min="6168" max="6168" width="7.453125" style="1" bestFit="1" customWidth="1"/>
    <col min="6169" max="6170" width="6.1796875" style="1"/>
    <col min="6171" max="6171" width="7.453125" style="1" bestFit="1" customWidth="1"/>
    <col min="6172" max="6176" width="6.1796875" style="1"/>
    <col min="6177" max="6177" width="2.1796875" style="1" customWidth="1"/>
    <col min="6178" max="6178" width="7.453125" style="1" customWidth="1"/>
    <col min="6179" max="6180" width="6.1796875" style="1"/>
    <col min="6181" max="6181" width="7.453125" style="1" bestFit="1" customWidth="1"/>
    <col min="6182" max="6186" width="6.1796875" style="1"/>
    <col min="6187" max="6187" width="7.453125" style="1" bestFit="1" customWidth="1"/>
    <col min="6188" max="6189" width="6.1796875" style="1"/>
    <col min="6190" max="6190" width="7.453125" style="1" bestFit="1" customWidth="1"/>
    <col min="6191" max="6200" width="6.1796875" style="1"/>
    <col min="6201" max="6201" width="19.26953125" style="1" bestFit="1" customWidth="1"/>
    <col min="6202" max="6202" width="12.453125" style="1" bestFit="1" customWidth="1"/>
    <col min="6203" max="6205" width="6.1796875" style="1"/>
    <col min="6206" max="6206" width="11.7265625" style="1" bestFit="1" customWidth="1"/>
    <col min="6207" max="6417" width="6.1796875" style="1"/>
    <col min="6418" max="6418" width="7.453125" style="1" bestFit="1" customWidth="1"/>
    <col min="6419" max="6423" width="6.1796875" style="1"/>
    <col min="6424" max="6424" width="7.453125" style="1" bestFit="1" customWidth="1"/>
    <col min="6425" max="6426" width="6.1796875" style="1"/>
    <col min="6427" max="6427" width="7.453125" style="1" bestFit="1" customWidth="1"/>
    <col min="6428" max="6432" width="6.1796875" style="1"/>
    <col min="6433" max="6433" width="2.1796875" style="1" customWidth="1"/>
    <col min="6434" max="6434" width="7.453125" style="1" customWidth="1"/>
    <col min="6435" max="6436" width="6.1796875" style="1"/>
    <col min="6437" max="6437" width="7.453125" style="1" bestFit="1" customWidth="1"/>
    <col min="6438" max="6442" width="6.1796875" style="1"/>
    <col min="6443" max="6443" width="7.453125" style="1" bestFit="1" customWidth="1"/>
    <col min="6444" max="6445" width="6.1796875" style="1"/>
    <col min="6446" max="6446" width="7.453125" style="1" bestFit="1" customWidth="1"/>
    <col min="6447" max="6456" width="6.1796875" style="1"/>
    <col min="6457" max="6457" width="19.26953125" style="1" bestFit="1" customWidth="1"/>
    <col min="6458" max="6458" width="12.453125" style="1" bestFit="1" customWidth="1"/>
    <col min="6459" max="6461" width="6.1796875" style="1"/>
    <col min="6462" max="6462" width="11.7265625" style="1" bestFit="1" customWidth="1"/>
    <col min="6463" max="6673" width="6.1796875" style="1"/>
    <col min="6674" max="6674" width="7.453125" style="1" bestFit="1" customWidth="1"/>
    <col min="6675" max="6679" width="6.1796875" style="1"/>
    <col min="6680" max="6680" width="7.453125" style="1" bestFit="1" customWidth="1"/>
    <col min="6681" max="6682" width="6.1796875" style="1"/>
    <col min="6683" max="6683" width="7.453125" style="1" bestFit="1" customWidth="1"/>
    <col min="6684" max="6688" width="6.1796875" style="1"/>
    <col min="6689" max="6689" width="2.1796875" style="1" customWidth="1"/>
    <col min="6690" max="6690" width="7.453125" style="1" customWidth="1"/>
    <col min="6691" max="6692" width="6.1796875" style="1"/>
    <col min="6693" max="6693" width="7.453125" style="1" bestFit="1" customWidth="1"/>
    <col min="6694" max="6698" width="6.1796875" style="1"/>
    <col min="6699" max="6699" width="7.453125" style="1" bestFit="1" customWidth="1"/>
    <col min="6700" max="6701" width="6.1796875" style="1"/>
    <col min="6702" max="6702" width="7.453125" style="1" bestFit="1" customWidth="1"/>
    <col min="6703" max="6712" width="6.1796875" style="1"/>
    <col min="6713" max="6713" width="19.26953125" style="1" bestFit="1" customWidth="1"/>
    <col min="6714" max="6714" width="12.453125" style="1" bestFit="1" customWidth="1"/>
    <col min="6715" max="6717" width="6.1796875" style="1"/>
    <col min="6718" max="6718" width="11.7265625" style="1" bestFit="1" customWidth="1"/>
    <col min="6719" max="6929" width="6.1796875" style="1"/>
    <col min="6930" max="6930" width="7.453125" style="1" bestFit="1" customWidth="1"/>
    <col min="6931" max="6935" width="6.1796875" style="1"/>
    <col min="6936" max="6936" width="7.453125" style="1" bestFit="1" customWidth="1"/>
    <col min="6937" max="6938" width="6.1796875" style="1"/>
    <col min="6939" max="6939" width="7.453125" style="1" bestFit="1" customWidth="1"/>
    <col min="6940" max="6944" width="6.1796875" style="1"/>
    <col min="6945" max="6945" width="2.1796875" style="1" customWidth="1"/>
    <col min="6946" max="6946" width="7.453125" style="1" customWidth="1"/>
    <col min="6947" max="6948" width="6.1796875" style="1"/>
    <col min="6949" max="6949" width="7.453125" style="1" bestFit="1" customWidth="1"/>
    <col min="6950" max="6954" width="6.1796875" style="1"/>
    <col min="6955" max="6955" width="7.453125" style="1" bestFit="1" customWidth="1"/>
    <col min="6956" max="6957" width="6.1796875" style="1"/>
    <col min="6958" max="6958" width="7.453125" style="1" bestFit="1" customWidth="1"/>
    <col min="6959" max="6968" width="6.1796875" style="1"/>
    <col min="6969" max="6969" width="19.26953125" style="1" bestFit="1" customWidth="1"/>
    <col min="6970" max="6970" width="12.453125" style="1" bestFit="1" customWidth="1"/>
    <col min="6971" max="6973" width="6.1796875" style="1"/>
    <col min="6974" max="6974" width="11.7265625" style="1" bestFit="1" customWidth="1"/>
    <col min="6975" max="7185" width="6.1796875" style="1"/>
    <col min="7186" max="7186" width="7.453125" style="1" bestFit="1" customWidth="1"/>
    <col min="7187" max="7191" width="6.1796875" style="1"/>
    <col min="7192" max="7192" width="7.453125" style="1" bestFit="1" customWidth="1"/>
    <col min="7193" max="7194" width="6.1796875" style="1"/>
    <col min="7195" max="7195" width="7.453125" style="1" bestFit="1" customWidth="1"/>
    <col min="7196" max="7200" width="6.1796875" style="1"/>
    <col min="7201" max="7201" width="2.1796875" style="1" customWidth="1"/>
    <col min="7202" max="7202" width="7.453125" style="1" customWidth="1"/>
    <col min="7203" max="7204" width="6.1796875" style="1"/>
    <col min="7205" max="7205" width="7.453125" style="1" bestFit="1" customWidth="1"/>
    <col min="7206" max="7210" width="6.1796875" style="1"/>
    <col min="7211" max="7211" width="7.453125" style="1" bestFit="1" customWidth="1"/>
    <col min="7212" max="7213" width="6.1796875" style="1"/>
    <col min="7214" max="7214" width="7.453125" style="1" bestFit="1" customWidth="1"/>
    <col min="7215" max="7224" width="6.1796875" style="1"/>
    <col min="7225" max="7225" width="19.26953125" style="1" bestFit="1" customWidth="1"/>
    <col min="7226" max="7226" width="12.453125" style="1" bestFit="1" customWidth="1"/>
    <col min="7227" max="7229" width="6.1796875" style="1"/>
    <col min="7230" max="7230" width="11.7265625" style="1" bestFit="1" customWidth="1"/>
    <col min="7231" max="7441" width="6.1796875" style="1"/>
    <col min="7442" max="7442" width="7.453125" style="1" bestFit="1" customWidth="1"/>
    <col min="7443" max="7447" width="6.1796875" style="1"/>
    <col min="7448" max="7448" width="7.453125" style="1" bestFit="1" customWidth="1"/>
    <col min="7449" max="7450" width="6.1796875" style="1"/>
    <col min="7451" max="7451" width="7.453125" style="1" bestFit="1" customWidth="1"/>
    <col min="7452" max="7456" width="6.1796875" style="1"/>
    <col min="7457" max="7457" width="2.1796875" style="1" customWidth="1"/>
    <col min="7458" max="7458" width="7.453125" style="1" customWidth="1"/>
    <col min="7459" max="7460" width="6.1796875" style="1"/>
    <col min="7461" max="7461" width="7.453125" style="1" bestFit="1" customWidth="1"/>
    <col min="7462" max="7466" width="6.1796875" style="1"/>
    <col min="7467" max="7467" width="7.453125" style="1" bestFit="1" customWidth="1"/>
    <col min="7468" max="7469" width="6.1796875" style="1"/>
    <col min="7470" max="7470" width="7.453125" style="1" bestFit="1" customWidth="1"/>
    <col min="7471" max="7480" width="6.1796875" style="1"/>
    <col min="7481" max="7481" width="19.26953125" style="1" bestFit="1" customWidth="1"/>
    <col min="7482" max="7482" width="12.453125" style="1" bestFit="1" customWidth="1"/>
    <col min="7483" max="7485" width="6.1796875" style="1"/>
    <col min="7486" max="7486" width="11.7265625" style="1" bestFit="1" customWidth="1"/>
    <col min="7487" max="7697" width="6.1796875" style="1"/>
    <col min="7698" max="7698" width="7.453125" style="1" bestFit="1" customWidth="1"/>
    <col min="7699" max="7703" width="6.1796875" style="1"/>
    <col min="7704" max="7704" width="7.453125" style="1" bestFit="1" customWidth="1"/>
    <col min="7705" max="7706" width="6.1796875" style="1"/>
    <col min="7707" max="7707" width="7.453125" style="1" bestFit="1" customWidth="1"/>
    <col min="7708" max="7712" width="6.1796875" style="1"/>
    <col min="7713" max="7713" width="2.1796875" style="1" customWidth="1"/>
    <col min="7714" max="7714" width="7.453125" style="1" customWidth="1"/>
    <col min="7715" max="7716" width="6.1796875" style="1"/>
    <col min="7717" max="7717" width="7.453125" style="1" bestFit="1" customWidth="1"/>
    <col min="7718" max="7722" width="6.1796875" style="1"/>
    <col min="7723" max="7723" width="7.453125" style="1" bestFit="1" customWidth="1"/>
    <col min="7724" max="7725" width="6.1796875" style="1"/>
    <col min="7726" max="7726" width="7.453125" style="1" bestFit="1" customWidth="1"/>
    <col min="7727" max="7736" width="6.1796875" style="1"/>
    <col min="7737" max="7737" width="19.26953125" style="1" bestFit="1" customWidth="1"/>
    <col min="7738" max="7738" width="12.453125" style="1" bestFit="1" customWidth="1"/>
    <col min="7739" max="7741" width="6.1796875" style="1"/>
    <col min="7742" max="7742" width="11.7265625" style="1" bestFit="1" customWidth="1"/>
    <col min="7743" max="7953" width="6.1796875" style="1"/>
    <col min="7954" max="7954" width="7.453125" style="1" bestFit="1" customWidth="1"/>
    <col min="7955" max="7959" width="6.1796875" style="1"/>
    <col min="7960" max="7960" width="7.453125" style="1" bestFit="1" customWidth="1"/>
    <col min="7961" max="7962" width="6.1796875" style="1"/>
    <col min="7963" max="7963" width="7.453125" style="1" bestFit="1" customWidth="1"/>
    <col min="7964" max="7968" width="6.1796875" style="1"/>
    <col min="7969" max="7969" width="2.1796875" style="1" customWidth="1"/>
    <col min="7970" max="7970" width="7.453125" style="1" customWidth="1"/>
    <col min="7971" max="7972" width="6.1796875" style="1"/>
    <col min="7973" max="7973" width="7.453125" style="1" bestFit="1" customWidth="1"/>
    <col min="7974" max="7978" width="6.1796875" style="1"/>
    <col min="7979" max="7979" width="7.453125" style="1" bestFit="1" customWidth="1"/>
    <col min="7980" max="7981" width="6.1796875" style="1"/>
    <col min="7982" max="7982" width="7.453125" style="1" bestFit="1" customWidth="1"/>
    <col min="7983" max="7992" width="6.1796875" style="1"/>
    <col min="7993" max="7993" width="19.26953125" style="1" bestFit="1" customWidth="1"/>
    <col min="7994" max="7994" width="12.453125" style="1" bestFit="1" customWidth="1"/>
    <col min="7995" max="7997" width="6.1796875" style="1"/>
    <col min="7998" max="7998" width="11.7265625" style="1" bestFit="1" customWidth="1"/>
    <col min="7999" max="8209" width="6.1796875" style="1"/>
    <col min="8210" max="8210" width="7.453125" style="1" bestFit="1" customWidth="1"/>
    <col min="8211" max="8215" width="6.1796875" style="1"/>
    <col min="8216" max="8216" width="7.453125" style="1" bestFit="1" customWidth="1"/>
    <col min="8217" max="8218" width="6.1796875" style="1"/>
    <col min="8219" max="8219" width="7.453125" style="1" bestFit="1" customWidth="1"/>
    <col min="8220" max="8224" width="6.1796875" style="1"/>
    <col min="8225" max="8225" width="2.1796875" style="1" customWidth="1"/>
    <col min="8226" max="8226" width="7.453125" style="1" customWidth="1"/>
    <col min="8227" max="8228" width="6.1796875" style="1"/>
    <col min="8229" max="8229" width="7.453125" style="1" bestFit="1" customWidth="1"/>
    <col min="8230" max="8234" width="6.1796875" style="1"/>
    <col min="8235" max="8235" width="7.453125" style="1" bestFit="1" customWidth="1"/>
    <col min="8236" max="8237" width="6.1796875" style="1"/>
    <col min="8238" max="8238" width="7.453125" style="1" bestFit="1" customWidth="1"/>
    <col min="8239" max="8248" width="6.1796875" style="1"/>
    <col min="8249" max="8249" width="19.26953125" style="1" bestFit="1" customWidth="1"/>
    <col min="8250" max="8250" width="12.453125" style="1" bestFit="1" customWidth="1"/>
    <col min="8251" max="8253" width="6.1796875" style="1"/>
    <col min="8254" max="8254" width="11.7265625" style="1" bestFit="1" customWidth="1"/>
    <col min="8255" max="8465" width="6.1796875" style="1"/>
    <col min="8466" max="8466" width="7.453125" style="1" bestFit="1" customWidth="1"/>
    <col min="8467" max="8471" width="6.1796875" style="1"/>
    <col min="8472" max="8472" width="7.453125" style="1" bestFit="1" customWidth="1"/>
    <col min="8473" max="8474" width="6.1796875" style="1"/>
    <col min="8475" max="8475" width="7.453125" style="1" bestFit="1" customWidth="1"/>
    <col min="8476" max="8480" width="6.1796875" style="1"/>
    <col min="8481" max="8481" width="2.1796875" style="1" customWidth="1"/>
    <col min="8482" max="8482" width="7.453125" style="1" customWidth="1"/>
    <col min="8483" max="8484" width="6.1796875" style="1"/>
    <col min="8485" max="8485" width="7.453125" style="1" bestFit="1" customWidth="1"/>
    <col min="8486" max="8490" width="6.1796875" style="1"/>
    <col min="8491" max="8491" width="7.453125" style="1" bestFit="1" customWidth="1"/>
    <col min="8492" max="8493" width="6.1796875" style="1"/>
    <col min="8494" max="8494" width="7.453125" style="1" bestFit="1" customWidth="1"/>
    <col min="8495" max="8504" width="6.1796875" style="1"/>
    <col min="8505" max="8505" width="19.26953125" style="1" bestFit="1" customWidth="1"/>
    <col min="8506" max="8506" width="12.453125" style="1" bestFit="1" customWidth="1"/>
    <col min="8507" max="8509" width="6.1796875" style="1"/>
    <col min="8510" max="8510" width="11.7265625" style="1" bestFit="1" customWidth="1"/>
    <col min="8511" max="8721" width="6.1796875" style="1"/>
    <col min="8722" max="8722" width="7.453125" style="1" bestFit="1" customWidth="1"/>
    <col min="8723" max="8727" width="6.1796875" style="1"/>
    <col min="8728" max="8728" width="7.453125" style="1" bestFit="1" customWidth="1"/>
    <col min="8729" max="8730" width="6.1796875" style="1"/>
    <col min="8731" max="8731" width="7.453125" style="1" bestFit="1" customWidth="1"/>
    <col min="8732" max="8736" width="6.1796875" style="1"/>
    <col min="8737" max="8737" width="2.1796875" style="1" customWidth="1"/>
    <col min="8738" max="8738" width="7.453125" style="1" customWidth="1"/>
    <col min="8739" max="8740" width="6.1796875" style="1"/>
    <col min="8741" max="8741" width="7.453125" style="1" bestFit="1" customWidth="1"/>
    <col min="8742" max="8746" width="6.1796875" style="1"/>
    <col min="8747" max="8747" width="7.453125" style="1" bestFit="1" customWidth="1"/>
    <col min="8748" max="8749" width="6.1796875" style="1"/>
    <col min="8750" max="8750" width="7.453125" style="1" bestFit="1" customWidth="1"/>
    <col min="8751" max="8760" width="6.1796875" style="1"/>
    <col min="8761" max="8761" width="19.26953125" style="1" bestFit="1" customWidth="1"/>
    <col min="8762" max="8762" width="12.453125" style="1" bestFit="1" customWidth="1"/>
    <col min="8763" max="8765" width="6.1796875" style="1"/>
    <col min="8766" max="8766" width="11.7265625" style="1" bestFit="1" customWidth="1"/>
    <col min="8767" max="8977" width="6.1796875" style="1"/>
    <col min="8978" max="8978" width="7.453125" style="1" bestFit="1" customWidth="1"/>
    <col min="8979" max="8983" width="6.1796875" style="1"/>
    <col min="8984" max="8984" width="7.453125" style="1" bestFit="1" customWidth="1"/>
    <col min="8985" max="8986" width="6.1796875" style="1"/>
    <col min="8987" max="8987" width="7.453125" style="1" bestFit="1" customWidth="1"/>
    <col min="8988" max="8992" width="6.1796875" style="1"/>
    <col min="8993" max="8993" width="2.1796875" style="1" customWidth="1"/>
    <col min="8994" max="8994" width="7.453125" style="1" customWidth="1"/>
    <col min="8995" max="8996" width="6.1796875" style="1"/>
    <col min="8997" max="8997" width="7.453125" style="1" bestFit="1" customWidth="1"/>
    <col min="8998" max="9002" width="6.1796875" style="1"/>
    <col min="9003" max="9003" width="7.453125" style="1" bestFit="1" customWidth="1"/>
    <col min="9004" max="9005" width="6.1796875" style="1"/>
    <col min="9006" max="9006" width="7.453125" style="1" bestFit="1" customWidth="1"/>
    <col min="9007" max="9016" width="6.1796875" style="1"/>
    <col min="9017" max="9017" width="19.26953125" style="1" bestFit="1" customWidth="1"/>
    <col min="9018" max="9018" width="12.453125" style="1" bestFit="1" customWidth="1"/>
    <col min="9019" max="9021" width="6.1796875" style="1"/>
    <col min="9022" max="9022" width="11.7265625" style="1" bestFit="1" customWidth="1"/>
    <col min="9023" max="9233" width="6.1796875" style="1"/>
    <col min="9234" max="9234" width="7.453125" style="1" bestFit="1" customWidth="1"/>
    <col min="9235" max="9239" width="6.1796875" style="1"/>
    <col min="9240" max="9240" width="7.453125" style="1" bestFit="1" customWidth="1"/>
    <col min="9241" max="9242" width="6.1796875" style="1"/>
    <col min="9243" max="9243" width="7.453125" style="1" bestFit="1" customWidth="1"/>
    <col min="9244" max="9248" width="6.1796875" style="1"/>
    <col min="9249" max="9249" width="2.1796875" style="1" customWidth="1"/>
    <col min="9250" max="9250" width="7.453125" style="1" customWidth="1"/>
    <col min="9251" max="9252" width="6.1796875" style="1"/>
    <col min="9253" max="9253" width="7.453125" style="1" bestFit="1" customWidth="1"/>
    <col min="9254" max="9258" width="6.1796875" style="1"/>
    <col min="9259" max="9259" width="7.453125" style="1" bestFit="1" customWidth="1"/>
    <col min="9260" max="9261" width="6.1796875" style="1"/>
    <col min="9262" max="9262" width="7.453125" style="1" bestFit="1" customWidth="1"/>
    <col min="9263" max="9272" width="6.1796875" style="1"/>
    <col min="9273" max="9273" width="19.26953125" style="1" bestFit="1" customWidth="1"/>
    <col min="9274" max="9274" width="12.453125" style="1" bestFit="1" customWidth="1"/>
    <col min="9275" max="9277" width="6.1796875" style="1"/>
    <col min="9278" max="9278" width="11.7265625" style="1" bestFit="1" customWidth="1"/>
    <col min="9279" max="9489" width="6.1796875" style="1"/>
    <col min="9490" max="9490" width="7.453125" style="1" bestFit="1" customWidth="1"/>
    <col min="9491" max="9495" width="6.1796875" style="1"/>
    <col min="9496" max="9496" width="7.453125" style="1" bestFit="1" customWidth="1"/>
    <col min="9497" max="9498" width="6.1796875" style="1"/>
    <col min="9499" max="9499" width="7.453125" style="1" bestFit="1" customWidth="1"/>
    <col min="9500" max="9504" width="6.1796875" style="1"/>
    <col min="9505" max="9505" width="2.1796875" style="1" customWidth="1"/>
    <col min="9506" max="9506" width="7.453125" style="1" customWidth="1"/>
    <col min="9507" max="9508" width="6.1796875" style="1"/>
    <col min="9509" max="9509" width="7.453125" style="1" bestFit="1" customWidth="1"/>
    <col min="9510" max="9514" width="6.1796875" style="1"/>
    <col min="9515" max="9515" width="7.453125" style="1" bestFit="1" customWidth="1"/>
    <col min="9516" max="9517" width="6.1796875" style="1"/>
    <col min="9518" max="9518" width="7.453125" style="1" bestFit="1" customWidth="1"/>
    <col min="9519" max="9528" width="6.1796875" style="1"/>
    <col min="9529" max="9529" width="19.26953125" style="1" bestFit="1" customWidth="1"/>
    <col min="9530" max="9530" width="12.453125" style="1" bestFit="1" customWidth="1"/>
    <col min="9531" max="9533" width="6.1796875" style="1"/>
    <col min="9534" max="9534" width="11.7265625" style="1" bestFit="1" customWidth="1"/>
    <col min="9535" max="9745" width="6.1796875" style="1"/>
    <col min="9746" max="9746" width="7.453125" style="1" bestFit="1" customWidth="1"/>
    <col min="9747" max="9751" width="6.1796875" style="1"/>
    <col min="9752" max="9752" width="7.453125" style="1" bestFit="1" customWidth="1"/>
    <col min="9753" max="9754" width="6.1796875" style="1"/>
    <col min="9755" max="9755" width="7.453125" style="1" bestFit="1" customWidth="1"/>
    <col min="9756" max="9760" width="6.1796875" style="1"/>
    <col min="9761" max="9761" width="2.1796875" style="1" customWidth="1"/>
    <col min="9762" max="9762" width="7.453125" style="1" customWidth="1"/>
    <col min="9763" max="9764" width="6.1796875" style="1"/>
    <col min="9765" max="9765" width="7.453125" style="1" bestFit="1" customWidth="1"/>
    <col min="9766" max="9770" width="6.1796875" style="1"/>
    <col min="9771" max="9771" width="7.453125" style="1" bestFit="1" customWidth="1"/>
    <col min="9772" max="9773" width="6.1796875" style="1"/>
    <col min="9774" max="9774" width="7.453125" style="1" bestFit="1" customWidth="1"/>
    <col min="9775" max="9784" width="6.1796875" style="1"/>
    <col min="9785" max="9785" width="19.26953125" style="1" bestFit="1" customWidth="1"/>
    <col min="9786" max="9786" width="12.453125" style="1" bestFit="1" customWidth="1"/>
    <col min="9787" max="9789" width="6.1796875" style="1"/>
    <col min="9790" max="9790" width="11.7265625" style="1" bestFit="1" customWidth="1"/>
    <col min="9791" max="10001" width="6.1796875" style="1"/>
    <col min="10002" max="10002" width="7.453125" style="1" bestFit="1" customWidth="1"/>
    <col min="10003" max="10007" width="6.1796875" style="1"/>
    <col min="10008" max="10008" width="7.453125" style="1" bestFit="1" customWidth="1"/>
    <col min="10009" max="10010" width="6.1796875" style="1"/>
    <col min="10011" max="10011" width="7.453125" style="1" bestFit="1" customWidth="1"/>
    <col min="10012" max="10016" width="6.1796875" style="1"/>
    <col min="10017" max="10017" width="2.1796875" style="1" customWidth="1"/>
    <col min="10018" max="10018" width="7.453125" style="1" customWidth="1"/>
    <col min="10019" max="10020" width="6.1796875" style="1"/>
    <col min="10021" max="10021" width="7.453125" style="1" bestFit="1" customWidth="1"/>
    <col min="10022" max="10026" width="6.1796875" style="1"/>
    <col min="10027" max="10027" width="7.453125" style="1" bestFit="1" customWidth="1"/>
    <col min="10028" max="10029" width="6.1796875" style="1"/>
    <col min="10030" max="10030" width="7.453125" style="1" bestFit="1" customWidth="1"/>
    <col min="10031" max="10040" width="6.1796875" style="1"/>
    <col min="10041" max="10041" width="19.26953125" style="1" bestFit="1" customWidth="1"/>
    <col min="10042" max="10042" width="12.453125" style="1" bestFit="1" customWidth="1"/>
    <col min="10043" max="10045" width="6.1796875" style="1"/>
    <col min="10046" max="10046" width="11.7265625" style="1" bestFit="1" customWidth="1"/>
    <col min="10047" max="10257" width="6.1796875" style="1"/>
    <col min="10258" max="10258" width="7.453125" style="1" bestFit="1" customWidth="1"/>
    <col min="10259" max="10263" width="6.1796875" style="1"/>
    <col min="10264" max="10264" width="7.453125" style="1" bestFit="1" customWidth="1"/>
    <col min="10265" max="10266" width="6.1796875" style="1"/>
    <col min="10267" max="10267" width="7.453125" style="1" bestFit="1" customWidth="1"/>
    <col min="10268" max="10272" width="6.1796875" style="1"/>
    <col min="10273" max="10273" width="2.1796875" style="1" customWidth="1"/>
    <col min="10274" max="10274" width="7.453125" style="1" customWidth="1"/>
    <col min="10275" max="10276" width="6.1796875" style="1"/>
    <col min="10277" max="10277" width="7.453125" style="1" bestFit="1" customWidth="1"/>
    <col min="10278" max="10282" width="6.1796875" style="1"/>
    <col min="10283" max="10283" width="7.453125" style="1" bestFit="1" customWidth="1"/>
    <col min="10284" max="10285" width="6.1796875" style="1"/>
    <col min="10286" max="10286" width="7.453125" style="1" bestFit="1" customWidth="1"/>
    <col min="10287" max="10296" width="6.1796875" style="1"/>
    <col min="10297" max="10297" width="19.26953125" style="1" bestFit="1" customWidth="1"/>
    <col min="10298" max="10298" width="12.453125" style="1" bestFit="1" customWidth="1"/>
    <col min="10299" max="10301" width="6.1796875" style="1"/>
    <col min="10302" max="10302" width="11.7265625" style="1" bestFit="1" customWidth="1"/>
    <col min="10303" max="10513" width="6.1796875" style="1"/>
    <col min="10514" max="10514" width="7.453125" style="1" bestFit="1" customWidth="1"/>
    <col min="10515" max="10519" width="6.1796875" style="1"/>
    <col min="10520" max="10520" width="7.453125" style="1" bestFit="1" customWidth="1"/>
    <col min="10521" max="10522" width="6.1796875" style="1"/>
    <col min="10523" max="10523" width="7.453125" style="1" bestFit="1" customWidth="1"/>
    <col min="10524" max="10528" width="6.1796875" style="1"/>
    <col min="10529" max="10529" width="2.1796875" style="1" customWidth="1"/>
    <col min="10530" max="10530" width="7.453125" style="1" customWidth="1"/>
    <col min="10531" max="10532" width="6.1796875" style="1"/>
    <col min="10533" max="10533" width="7.453125" style="1" bestFit="1" customWidth="1"/>
    <col min="10534" max="10538" width="6.1796875" style="1"/>
    <col min="10539" max="10539" width="7.453125" style="1" bestFit="1" customWidth="1"/>
    <col min="10540" max="10541" width="6.1796875" style="1"/>
    <col min="10542" max="10542" width="7.453125" style="1" bestFit="1" customWidth="1"/>
    <col min="10543" max="10552" width="6.1796875" style="1"/>
    <col min="10553" max="10553" width="19.26953125" style="1" bestFit="1" customWidth="1"/>
    <col min="10554" max="10554" width="12.453125" style="1" bestFit="1" customWidth="1"/>
    <col min="10555" max="10557" width="6.1796875" style="1"/>
    <col min="10558" max="10558" width="11.7265625" style="1" bestFit="1" customWidth="1"/>
    <col min="10559" max="10769" width="6.1796875" style="1"/>
    <col min="10770" max="10770" width="7.453125" style="1" bestFit="1" customWidth="1"/>
    <col min="10771" max="10775" width="6.1796875" style="1"/>
    <col min="10776" max="10776" width="7.453125" style="1" bestFit="1" customWidth="1"/>
    <col min="10777" max="10778" width="6.1796875" style="1"/>
    <col min="10779" max="10779" width="7.453125" style="1" bestFit="1" customWidth="1"/>
    <col min="10780" max="10784" width="6.1796875" style="1"/>
    <col min="10785" max="10785" width="2.1796875" style="1" customWidth="1"/>
    <col min="10786" max="10786" width="7.453125" style="1" customWidth="1"/>
    <col min="10787" max="10788" width="6.1796875" style="1"/>
    <col min="10789" max="10789" width="7.453125" style="1" bestFit="1" customWidth="1"/>
    <col min="10790" max="10794" width="6.1796875" style="1"/>
    <col min="10795" max="10795" width="7.453125" style="1" bestFit="1" customWidth="1"/>
    <col min="10796" max="10797" width="6.1796875" style="1"/>
    <col min="10798" max="10798" width="7.453125" style="1" bestFit="1" customWidth="1"/>
    <col min="10799" max="10808" width="6.1796875" style="1"/>
    <col min="10809" max="10809" width="19.26953125" style="1" bestFit="1" customWidth="1"/>
    <col min="10810" max="10810" width="12.453125" style="1" bestFit="1" customWidth="1"/>
    <col min="10811" max="10813" width="6.1796875" style="1"/>
    <col min="10814" max="10814" width="11.7265625" style="1" bestFit="1" customWidth="1"/>
    <col min="10815" max="11025" width="6.1796875" style="1"/>
    <col min="11026" max="11026" width="7.453125" style="1" bestFit="1" customWidth="1"/>
    <col min="11027" max="11031" width="6.1796875" style="1"/>
    <col min="11032" max="11032" width="7.453125" style="1" bestFit="1" customWidth="1"/>
    <col min="11033" max="11034" width="6.1796875" style="1"/>
    <col min="11035" max="11035" width="7.453125" style="1" bestFit="1" customWidth="1"/>
    <col min="11036" max="11040" width="6.1796875" style="1"/>
    <col min="11041" max="11041" width="2.1796875" style="1" customWidth="1"/>
    <col min="11042" max="11042" width="7.453125" style="1" customWidth="1"/>
    <col min="11043" max="11044" width="6.1796875" style="1"/>
    <col min="11045" max="11045" width="7.453125" style="1" bestFit="1" customWidth="1"/>
    <col min="11046" max="11050" width="6.1796875" style="1"/>
    <col min="11051" max="11051" width="7.453125" style="1" bestFit="1" customWidth="1"/>
    <col min="11052" max="11053" width="6.1796875" style="1"/>
    <col min="11054" max="11054" width="7.453125" style="1" bestFit="1" customWidth="1"/>
    <col min="11055" max="11064" width="6.1796875" style="1"/>
    <col min="11065" max="11065" width="19.26953125" style="1" bestFit="1" customWidth="1"/>
    <col min="11066" max="11066" width="12.453125" style="1" bestFit="1" customWidth="1"/>
    <col min="11067" max="11069" width="6.1796875" style="1"/>
    <col min="11070" max="11070" width="11.7265625" style="1" bestFit="1" customWidth="1"/>
    <col min="11071" max="11281" width="6.1796875" style="1"/>
    <col min="11282" max="11282" width="7.453125" style="1" bestFit="1" customWidth="1"/>
    <col min="11283" max="11287" width="6.1796875" style="1"/>
    <col min="11288" max="11288" width="7.453125" style="1" bestFit="1" customWidth="1"/>
    <col min="11289" max="11290" width="6.1796875" style="1"/>
    <col min="11291" max="11291" width="7.453125" style="1" bestFit="1" customWidth="1"/>
    <col min="11292" max="11296" width="6.1796875" style="1"/>
    <col min="11297" max="11297" width="2.1796875" style="1" customWidth="1"/>
    <col min="11298" max="11298" width="7.453125" style="1" customWidth="1"/>
    <col min="11299" max="11300" width="6.1796875" style="1"/>
    <col min="11301" max="11301" width="7.453125" style="1" bestFit="1" customWidth="1"/>
    <col min="11302" max="11306" width="6.1796875" style="1"/>
    <col min="11307" max="11307" width="7.453125" style="1" bestFit="1" customWidth="1"/>
    <col min="11308" max="11309" width="6.1796875" style="1"/>
    <col min="11310" max="11310" width="7.453125" style="1" bestFit="1" customWidth="1"/>
    <col min="11311" max="11320" width="6.1796875" style="1"/>
    <col min="11321" max="11321" width="19.26953125" style="1" bestFit="1" customWidth="1"/>
    <col min="11322" max="11322" width="12.453125" style="1" bestFit="1" customWidth="1"/>
    <col min="11323" max="11325" width="6.1796875" style="1"/>
    <col min="11326" max="11326" width="11.7265625" style="1" bestFit="1" customWidth="1"/>
    <col min="11327" max="11537" width="6.1796875" style="1"/>
    <col min="11538" max="11538" width="7.453125" style="1" bestFit="1" customWidth="1"/>
    <col min="11539" max="11543" width="6.1796875" style="1"/>
    <col min="11544" max="11544" width="7.453125" style="1" bestFit="1" customWidth="1"/>
    <col min="11545" max="11546" width="6.1796875" style="1"/>
    <col min="11547" max="11547" width="7.453125" style="1" bestFit="1" customWidth="1"/>
    <col min="11548" max="11552" width="6.1796875" style="1"/>
    <col min="11553" max="11553" width="2.1796875" style="1" customWidth="1"/>
    <col min="11554" max="11554" width="7.453125" style="1" customWidth="1"/>
    <col min="11555" max="11556" width="6.1796875" style="1"/>
    <col min="11557" max="11557" width="7.453125" style="1" bestFit="1" customWidth="1"/>
    <col min="11558" max="11562" width="6.1796875" style="1"/>
    <col min="11563" max="11563" width="7.453125" style="1" bestFit="1" customWidth="1"/>
    <col min="11564" max="11565" width="6.1796875" style="1"/>
    <col min="11566" max="11566" width="7.453125" style="1" bestFit="1" customWidth="1"/>
    <col min="11567" max="11576" width="6.1796875" style="1"/>
    <col min="11577" max="11577" width="19.26953125" style="1" bestFit="1" customWidth="1"/>
    <col min="11578" max="11578" width="12.453125" style="1" bestFit="1" customWidth="1"/>
    <col min="11579" max="11581" width="6.1796875" style="1"/>
    <col min="11582" max="11582" width="11.7265625" style="1" bestFit="1" customWidth="1"/>
    <col min="11583" max="11793" width="6.1796875" style="1"/>
    <col min="11794" max="11794" width="7.453125" style="1" bestFit="1" customWidth="1"/>
    <col min="11795" max="11799" width="6.1796875" style="1"/>
    <col min="11800" max="11800" width="7.453125" style="1" bestFit="1" customWidth="1"/>
    <col min="11801" max="11802" width="6.1796875" style="1"/>
    <col min="11803" max="11803" width="7.453125" style="1" bestFit="1" customWidth="1"/>
    <col min="11804" max="11808" width="6.1796875" style="1"/>
    <col min="11809" max="11809" width="2.1796875" style="1" customWidth="1"/>
    <col min="11810" max="11810" width="7.453125" style="1" customWidth="1"/>
    <col min="11811" max="11812" width="6.1796875" style="1"/>
    <col min="11813" max="11813" width="7.453125" style="1" bestFit="1" customWidth="1"/>
    <col min="11814" max="11818" width="6.1796875" style="1"/>
    <col min="11819" max="11819" width="7.453125" style="1" bestFit="1" customWidth="1"/>
    <col min="11820" max="11821" width="6.1796875" style="1"/>
    <col min="11822" max="11822" width="7.453125" style="1" bestFit="1" customWidth="1"/>
    <col min="11823" max="11832" width="6.1796875" style="1"/>
    <col min="11833" max="11833" width="19.26953125" style="1" bestFit="1" customWidth="1"/>
    <col min="11834" max="11834" width="12.453125" style="1" bestFit="1" customWidth="1"/>
    <col min="11835" max="11837" width="6.1796875" style="1"/>
    <col min="11838" max="11838" width="11.7265625" style="1" bestFit="1" customWidth="1"/>
    <col min="11839" max="12049" width="6.1796875" style="1"/>
    <col min="12050" max="12050" width="7.453125" style="1" bestFit="1" customWidth="1"/>
    <col min="12051" max="12055" width="6.1796875" style="1"/>
    <col min="12056" max="12056" width="7.453125" style="1" bestFit="1" customWidth="1"/>
    <col min="12057" max="12058" width="6.1796875" style="1"/>
    <col min="12059" max="12059" width="7.453125" style="1" bestFit="1" customWidth="1"/>
    <col min="12060" max="12064" width="6.1796875" style="1"/>
    <col min="12065" max="12065" width="2.1796875" style="1" customWidth="1"/>
    <col min="12066" max="12066" width="7.453125" style="1" customWidth="1"/>
    <col min="12067" max="12068" width="6.1796875" style="1"/>
    <col min="12069" max="12069" width="7.453125" style="1" bestFit="1" customWidth="1"/>
    <col min="12070" max="12074" width="6.1796875" style="1"/>
    <col min="12075" max="12075" width="7.453125" style="1" bestFit="1" customWidth="1"/>
    <col min="12076" max="12077" width="6.1796875" style="1"/>
    <col min="12078" max="12078" width="7.453125" style="1" bestFit="1" customWidth="1"/>
    <col min="12079" max="12088" width="6.1796875" style="1"/>
    <col min="12089" max="12089" width="19.26953125" style="1" bestFit="1" customWidth="1"/>
    <col min="12090" max="12090" width="12.453125" style="1" bestFit="1" customWidth="1"/>
    <col min="12091" max="12093" width="6.1796875" style="1"/>
    <col min="12094" max="12094" width="11.7265625" style="1" bestFit="1" customWidth="1"/>
    <col min="12095" max="12305" width="6.1796875" style="1"/>
    <col min="12306" max="12306" width="7.453125" style="1" bestFit="1" customWidth="1"/>
    <col min="12307" max="12311" width="6.1796875" style="1"/>
    <col min="12312" max="12312" width="7.453125" style="1" bestFit="1" customWidth="1"/>
    <col min="12313" max="12314" width="6.1796875" style="1"/>
    <col min="12315" max="12315" width="7.453125" style="1" bestFit="1" customWidth="1"/>
    <col min="12316" max="12320" width="6.1796875" style="1"/>
    <col min="12321" max="12321" width="2.1796875" style="1" customWidth="1"/>
    <col min="12322" max="12322" width="7.453125" style="1" customWidth="1"/>
    <col min="12323" max="12324" width="6.1796875" style="1"/>
    <col min="12325" max="12325" width="7.453125" style="1" bestFit="1" customWidth="1"/>
    <col min="12326" max="12330" width="6.1796875" style="1"/>
    <col min="12331" max="12331" width="7.453125" style="1" bestFit="1" customWidth="1"/>
    <col min="12332" max="12333" width="6.1796875" style="1"/>
    <col min="12334" max="12334" width="7.453125" style="1" bestFit="1" customWidth="1"/>
    <col min="12335" max="12344" width="6.1796875" style="1"/>
    <col min="12345" max="12345" width="19.26953125" style="1" bestFit="1" customWidth="1"/>
    <col min="12346" max="12346" width="12.453125" style="1" bestFit="1" customWidth="1"/>
    <col min="12347" max="12349" width="6.1796875" style="1"/>
    <col min="12350" max="12350" width="11.7265625" style="1" bestFit="1" customWidth="1"/>
    <col min="12351" max="12561" width="6.1796875" style="1"/>
    <col min="12562" max="12562" width="7.453125" style="1" bestFit="1" customWidth="1"/>
    <col min="12563" max="12567" width="6.1796875" style="1"/>
    <col min="12568" max="12568" width="7.453125" style="1" bestFit="1" customWidth="1"/>
    <col min="12569" max="12570" width="6.1796875" style="1"/>
    <col min="12571" max="12571" width="7.453125" style="1" bestFit="1" customWidth="1"/>
    <col min="12572" max="12576" width="6.1796875" style="1"/>
    <col min="12577" max="12577" width="2.1796875" style="1" customWidth="1"/>
    <col min="12578" max="12578" width="7.453125" style="1" customWidth="1"/>
    <col min="12579" max="12580" width="6.1796875" style="1"/>
    <col min="12581" max="12581" width="7.453125" style="1" bestFit="1" customWidth="1"/>
    <col min="12582" max="12586" width="6.1796875" style="1"/>
    <col min="12587" max="12587" width="7.453125" style="1" bestFit="1" customWidth="1"/>
    <col min="12588" max="12589" width="6.1796875" style="1"/>
    <col min="12590" max="12590" width="7.453125" style="1" bestFit="1" customWidth="1"/>
    <col min="12591" max="12600" width="6.1796875" style="1"/>
    <col min="12601" max="12601" width="19.26953125" style="1" bestFit="1" customWidth="1"/>
    <col min="12602" max="12602" width="12.453125" style="1" bestFit="1" customWidth="1"/>
    <col min="12603" max="12605" width="6.1796875" style="1"/>
    <col min="12606" max="12606" width="11.7265625" style="1" bestFit="1" customWidth="1"/>
    <col min="12607" max="12817" width="6.1796875" style="1"/>
    <col min="12818" max="12818" width="7.453125" style="1" bestFit="1" customWidth="1"/>
    <col min="12819" max="12823" width="6.1796875" style="1"/>
    <col min="12824" max="12824" width="7.453125" style="1" bestFit="1" customWidth="1"/>
    <col min="12825" max="12826" width="6.1796875" style="1"/>
    <col min="12827" max="12827" width="7.453125" style="1" bestFit="1" customWidth="1"/>
    <col min="12828" max="12832" width="6.1796875" style="1"/>
    <col min="12833" max="12833" width="2.1796875" style="1" customWidth="1"/>
    <col min="12834" max="12834" width="7.453125" style="1" customWidth="1"/>
    <col min="12835" max="12836" width="6.1796875" style="1"/>
    <col min="12837" max="12837" width="7.453125" style="1" bestFit="1" customWidth="1"/>
    <col min="12838" max="12842" width="6.1796875" style="1"/>
    <col min="12843" max="12843" width="7.453125" style="1" bestFit="1" customWidth="1"/>
    <col min="12844" max="12845" width="6.1796875" style="1"/>
    <col min="12846" max="12846" width="7.453125" style="1" bestFit="1" customWidth="1"/>
    <col min="12847" max="12856" width="6.1796875" style="1"/>
    <col min="12857" max="12857" width="19.26953125" style="1" bestFit="1" customWidth="1"/>
    <col min="12858" max="12858" width="12.453125" style="1" bestFit="1" customWidth="1"/>
    <col min="12859" max="12861" width="6.1796875" style="1"/>
    <col min="12862" max="12862" width="11.7265625" style="1" bestFit="1" customWidth="1"/>
    <col min="12863" max="13073" width="6.1796875" style="1"/>
    <col min="13074" max="13074" width="7.453125" style="1" bestFit="1" customWidth="1"/>
    <col min="13075" max="13079" width="6.1796875" style="1"/>
    <col min="13080" max="13080" width="7.453125" style="1" bestFit="1" customWidth="1"/>
    <col min="13081" max="13082" width="6.1796875" style="1"/>
    <col min="13083" max="13083" width="7.453125" style="1" bestFit="1" customWidth="1"/>
    <col min="13084" max="13088" width="6.1796875" style="1"/>
    <col min="13089" max="13089" width="2.1796875" style="1" customWidth="1"/>
    <col min="13090" max="13090" width="7.453125" style="1" customWidth="1"/>
    <col min="13091" max="13092" width="6.1796875" style="1"/>
    <col min="13093" max="13093" width="7.453125" style="1" bestFit="1" customWidth="1"/>
    <col min="13094" max="13098" width="6.1796875" style="1"/>
    <col min="13099" max="13099" width="7.453125" style="1" bestFit="1" customWidth="1"/>
    <col min="13100" max="13101" width="6.1796875" style="1"/>
    <col min="13102" max="13102" width="7.453125" style="1" bestFit="1" customWidth="1"/>
    <col min="13103" max="13112" width="6.1796875" style="1"/>
    <col min="13113" max="13113" width="19.26953125" style="1" bestFit="1" customWidth="1"/>
    <col min="13114" max="13114" width="12.453125" style="1" bestFit="1" customWidth="1"/>
    <col min="13115" max="13117" width="6.1796875" style="1"/>
    <col min="13118" max="13118" width="11.7265625" style="1" bestFit="1" customWidth="1"/>
    <col min="13119" max="13329" width="6.1796875" style="1"/>
    <col min="13330" max="13330" width="7.453125" style="1" bestFit="1" customWidth="1"/>
    <col min="13331" max="13335" width="6.1796875" style="1"/>
    <col min="13336" max="13336" width="7.453125" style="1" bestFit="1" customWidth="1"/>
    <col min="13337" max="13338" width="6.1796875" style="1"/>
    <col min="13339" max="13339" width="7.453125" style="1" bestFit="1" customWidth="1"/>
    <col min="13340" max="13344" width="6.1796875" style="1"/>
    <col min="13345" max="13345" width="2.1796875" style="1" customWidth="1"/>
    <col min="13346" max="13346" width="7.453125" style="1" customWidth="1"/>
    <col min="13347" max="13348" width="6.1796875" style="1"/>
    <col min="13349" max="13349" width="7.453125" style="1" bestFit="1" customWidth="1"/>
    <col min="13350" max="13354" width="6.1796875" style="1"/>
    <col min="13355" max="13355" width="7.453125" style="1" bestFit="1" customWidth="1"/>
    <col min="13356" max="13357" width="6.1796875" style="1"/>
    <col min="13358" max="13358" width="7.453125" style="1" bestFit="1" customWidth="1"/>
    <col min="13359" max="13368" width="6.1796875" style="1"/>
    <col min="13369" max="13369" width="19.26953125" style="1" bestFit="1" customWidth="1"/>
    <col min="13370" max="13370" width="12.453125" style="1" bestFit="1" customWidth="1"/>
    <col min="13371" max="13373" width="6.1796875" style="1"/>
    <col min="13374" max="13374" width="11.7265625" style="1" bestFit="1" customWidth="1"/>
    <col min="13375" max="13585" width="6.1796875" style="1"/>
    <col min="13586" max="13586" width="7.453125" style="1" bestFit="1" customWidth="1"/>
    <col min="13587" max="13591" width="6.1796875" style="1"/>
    <col min="13592" max="13592" width="7.453125" style="1" bestFit="1" customWidth="1"/>
    <col min="13593" max="13594" width="6.1796875" style="1"/>
    <col min="13595" max="13595" width="7.453125" style="1" bestFit="1" customWidth="1"/>
    <col min="13596" max="13600" width="6.1796875" style="1"/>
    <col min="13601" max="13601" width="2.1796875" style="1" customWidth="1"/>
    <col min="13602" max="13602" width="7.453125" style="1" customWidth="1"/>
    <col min="13603" max="13604" width="6.1796875" style="1"/>
    <col min="13605" max="13605" width="7.453125" style="1" bestFit="1" customWidth="1"/>
    <col min="13606" max="13610" width="6.1796875" style="1"/>
    <col min="13611" max="13611" width="7.453125" style="1" bestFit="1" customWidth="1"/>
    <col min="13612" max="13613" width="6.1796875" style="1"/>
    <col min="13614" max="13614" width="7.453125" style="1" bestFit="1" customWidth="1"/>
    <col min="13615" max="13624" width="6.1796875" style="1"/>
    <col min="13625" max="13625" width="19.26953125" style="1" bestFit="1" customWidth="1"/>
    <col min="13626" max="13626" width="12.453125" style="1" bestFit="1" customWidth="1"/>
    <col min="13627" max="13629" width="6.1796875" style="1"/>
    <col min="13630" max="13630" width="11.7265625" style="1" bestFit="1" customWidth="1"/>
    <col min="13631" max="13841" width="6.1796875" style="1"/>
    <col min="13842" max="13842" width="7.453125" style="1" bestFit="1" customWidth="1"/>
    <col min="13843" max="13847" width="6.1796875" style="1"/>
    <col min="13848" max="13848" width="7.453125" style="1" bestFit="1" customWidth="1"/>
    <col min="13849" max="13850" width="6.1796875" style="1"/>
    <col min="13851" max="13851" width="7.453125" style="1" bestFit="1" customWidth="1"/>
    <col min="13852" max="13856" width="6.1796875" style="1"/>
    <col min="13857" max="13857" width="2.1796875" style="1" customWidth="1"/>
    <col min="13858" max="13858" width="7.453125" style="1" customWidth="1"/>
    <col min="13859" max="13860" width="6.1796875" style="1"/>
    <col min="13861" max="13861" width="7.453125" style="1" bestFit="1" customWidth="1"/>
    <col min="13862" max="13866" width="6.1796875" style="1"/>
    <col min="13867" max="13867" width="7.453125" style="1" bestFit="1" customWidth="1"/>
    <col min="13868" max="13869" width="6.1796875" style="1"/>
    <col min="13870" max="13870" width="7.453125" style="1" bestFit="1" customWidth="1"/>
    <col min="13871" max="13880" width="6.1796875" style="1"/>
    <col min="13881" max="13881" width="19.26953125" style="1" bestFit="1" customWidth="1"/>
    <col min="13882" max="13882" width="12.453125" style="1" bestFit="1" customWidth="1"/>
    <col min="13883" max="13885" width="6.1796875" style="1"/>
    <col min="13886" max="13886" width="11.7265625" style="1" bestFit="1" customWidth="1"/>
    <col min="13887" max="14097" width="6.1796875" style="1"/>
    <col min="14098" max="14098" width="7.453125" style="1" bestFit="1" customWidth="1"/>
    <col min="14099" max="14103" width="6.1796875" style="1"/>
    <col min="14104" max="14104" width="7.453125" style="1" bestFit="1" customWidth="1"/>
    <col min="14105" max="14106" width="6.1796875" style="1"/>
    <col min="14107" max="14107" width="7.453125" style="1" bestFit="1" customWidth="1"/>
    <col min="14108" max="14112" width="6.1796875" style="1"/>
    <col min="14113" max="14113" width="2.1796875" style="1" customWidth="1"/>
    <col min="14114" max="14114" width="7.453125" style="1" customWidth="1"/>
    <col min="14115" max="14116" width="6.1796875" style="1"/>
    <col min="14117" max="14117" width="7.453125" style="1" bestFit="1" customWidth="1"/>
    <col min="14118" max="14122" width="6.1796875" style="1"/>
    <col min="14123" max="14123" width="7.453125" style="1" bestFit="1" customWidth="1"/>
    <col min="14124" max="14125" width="6.1796875" style="1"/>
    <col min="14126" max="14126" width="7.453125" style="1" bestFit="1" customWidth="1"/>
    <col min="14127" max="14136" width="6.1796875" style="1"/>
    <col min="14137" max="14137" width="19.26953125" style="1" bestFit="1" customWidth="1"/>
    <col min="14138" max="14138" width="12.453125" style="1" bestFit="1" customWidth="1"/>
    <col min="14139" max="14141" width="6.1796875" style="1"/>
    <col min="14142" max="14142" width="11.7265625" style="1" bestFit="1" customWidth="1"/>
    <col min="14143" max="14353" width="6.1796875" style="1"/>
    <col min="14354" max="14354" width="7.453125" style="1" bestFit="1" customWidth="1"/>
    <col min="14355" max="14359" width="6.1796875" style="1"/>
    <col min="14360" max="14360" width="7.453125" style="1" bestFit="1" customWidth="1"/>
    <col min="14361" max="14362" width="6.1796875" style="1"/>
    <col min="14363" max="14363" width="7.453125" style="1" bestFit="1" customWidth="1"/>
    <col min="14364" max="14368" width="6.1796875" style="1"/>
    <col min="14369" max="14369" width="2.1796875" style="1" customWidth="1"/>
    <col min="14370" max="14370" width="7.453125" style="1" customWidth="1"/>
    <col min="14371" max="14372" width="6.1796875" style="1"/>
    <col min="14373" max="14373" width="7.453125" style="1" bestFit="1" customWidth="1"/>
    <col min="14374" max="14378" width="6.1796875" style="1"/>
    <col min="14379" max="14379" width="7.453125" style="1" bestFit="1" customWidth="1"/>
    <col min="14380" max="14381" width="6.1796875" style="1"/>
    <col min="14382" max="14382" width="7.453125" style="1" bestFit="1" customWidth="1"/>
    <col min="14383" max="14392" width="6.1796875" style="1"/>
    <col min="14393" max="14393" width="19.26953125" style="1" bestFit="1" customWidth="1"/>
    <col min="14394" max="14394" width="12.453125" style="1" bestFit="1" customWidth="1"/>
    <col min="14395" max="14397" width="6.1796875" style="1"/>
    <col min="14398" max="14398" width="11.7265625" style="1" bestFit="1" customWidth="1"/>
    <col min="14399" max="14609" width="6.1796875" style="1"/>
    <col min="14610" max="14610" width="7.453125" style="1" bestFit="1" customWidth="1"/>
    <col min="14611" max="14615" width="6.1796875" style="1"/>
    <col min="14616" max="14616" width="7.453125" style="1" bestFit="1" customWidth="1"/>
    <col min="14617" max="14618" width="6.1796875" style="1"/>
    <col min="14619" max="14619" width="7.453125" style="1" bestFit="1" customWidth="1"/>
    <col min="14620" max="14624" width="6.1796875" style="1"/>
    <col min="14625" max="14625" width="2.1796875" style="1" customWidth="1"/>
    <col min="14626" max="14626" width="7.453125" style="1" customWidth="1"/>
    <col min="14627" max="14628" width="6.1796875" style="1"/>
    <col min="14629" max="14629" width="7.453125" style="1" bestFit="1" customWidth="1"/>
    <col min="14630" max="14634" width="6.1796875" style="1"/>
    <col min="14635" max="14635" width="7.453125" style="1" bestFit="1" customWidth="1"/>
    <col min="14636" max="14637" width="6.1796875" style="1"/>
    <col min="14638" max="14638" width="7.453125" style="1" bestFit="1" customWidth="1"/>
    <col min="14639" max="14648" width="6.1796875" style="1"/>
    <col min="14649" max="14649" width="19.26953125" style="1" bestFit="1" customWidth="1"/>
    <col min="14650" max="14650" width="12.453125" style="1" bestFit="1" customWidth="1"/>
    <col min="14651" max="14653" width="6.1796875" style="1"/>
    <col min="14654" max="14654" width="11.7265625" style="1" bestFit="1" customWidth="1"/>
    <col min="14655" max="14865" width="6.1796875" style="1"/>
    <col min="14866" max="14866" width="7.453125" style="1" bestFit="1" customWidth="1"/>
    <col min="14867" max="14871" width="6.1796875" style="1"/>
    <col min="14872" max="14872" width="7.453125" style="1" bestFit="1" customWidth="1"/>
    <col min="14873" max="14874" width="6.1796875" style="1"/>
    <col min="14875" max="14875" width="7.453125" style="1" bestFit="1" customWidth="1"/>
    <col min="14876" max="14880" width="6.1796875" style="1"/>
    <col min="14881" max="14881" width="2.1796875" style="1" customWidth="1"/>
    <col min="14882" max="14882" width="7.453125" style="1" customWidth="1"/>
    <col min="14883" max="14884" width="6.1796875" style="1"/>
    <col min="14885" max="14885" width="7.453125" style="1" bestFit="1" customWidth="1"/>
    <col min="14886" max="14890" width="6.1796875" style="1"/>
    <col min="14891" max="14891" width="7.453125" style="1" bestFit="1" customWidth="1"/>
    <col min="14892" max="14893" width="6.1796875" style="1"/>
    <col min="14894" max="14894" width="7.453125" style="1" bestFit="1" customWidth="1"/>
    <col min="14895" max="14904" width="6.1796875" style="1"/>
    <col min="14905" max="14905" width="19.26953125" style="1" bestFit="1" customWidth="1"/>
    <col min="14906" max="14906" width="12.453125" style="1" bestFit="1" customWidth="1"/>
    <col min="14907" max="14909" width="6.1796875" style="1"/>
    <col min="14910" max="14910" width="11.7265625" style="1" bestFit="1" customWidth="1"/>
    <col min="14911" max="15121" width="6.1796875" style="1"/>
    <col min="15122" max="15122" width="7.453125" style="1" bestFit="1" customWidth="1"/>
    <col min="15123" max="15127" width="6.1796875" style="1"/>
    <col min="15128" max="15128" width="7.453125" style="1" bestFit="1" customWidth="1"/>
    <col min="15129" max="15130" width="6.1796875" style="1"/>
    <col min="15131" max="15131" width="7.453125" style="1" bestFit="1" customWidth="1"/>
    <col min="15132" max="15136" width="6.1796875" style="1"/>
    <col min="15137" max="15137" width="2.1796875" style="1" customWidth="1"/>
    <col min="15138" max="15138" width="7.453125" style="1" customWidth="1"/>
    <col min="15139" max="15140" width="6.1796875" style="1"/>
    <col min="15141" max="15141" width="7.453125" style="1" bestFit="1" customWidth="1"/>
    <col min="15142" max="15146" width="6.1796875" style="1"/>
    <col min="15147" max="15147" width="7.453125" style="1" bestFit="1" customWidth="1"/>
    <col min="15148" max="15149" width="6.1796875" style="1"/>
    <col min="15150" max="15150" width="7.453125" style="1" bestFit="1" customWidth="1"/>
    <col min="15151" max="15160" width="6.1796875" style="1"/>
    <col min="15161" max="15161" width="19.26953125" style="1" bestFit="1" customWidth="1"/>
    <col min="15162" max="15162" width="12.453125" style="1" bestFit="1" customWidth="1"/>
    <col min="15163" max="15165" width="6.1796875" style="1"/>
    <col min="15166" max="15166" width="11.7265625" style="1" bestFit="1" customWidth="1"/>
    <col min="15167" max="15377" width="6.1796875" style="1"/>
    <col min="15378" max="15378" width="7.453125" style="1" bestFit="1" customWidth="1"/>
    <col min="15379" max="15383" width="6.1796875" style="1"/>
    <col min="15384" max="15384" width="7.453125" style="1" bestFit="1" customWidth="1"/>
    <col min="15385" max="15386" width="6.1796875" style="1"/>
    <col min="15387" max="15387" width="7.453125" style="1" bestFit="1" customWidth="1"/>
    <col min="15388" max="15392" width="6.1796875" style="1"/>
    <col min="15393" max="15393" width="2.1796875" style="1" customWidth="1"/>
    <col min="15394" max="15394" width="7.453125" style="1" customWidth="1"/>
    <col min="15395" max="15396" width="6.1796875" style="1"/>
    <col min="15397" max="15397" width="7.453125" style="1" bestFit="1" customWidth="1"/>
    <col min="15398" max="15402" width="6.1796875" style="1"/>
    <col min="15403" max="15403" width="7.453125" style="1" bestFit="1" customWidth="1"/>
    <col min="15404" max="15405" width="6.1796875" style="1"/>
    <col min="15406" max="15406" width="7.453125" style="1" bestFit="1" customWidth="1"/>
    <col min="15407" max="15416" width="6.1796875" style="1"/>
    <col min="15417" max="15417" width="19.26953125" style="1" bestFit="1" customWidth="1"/>
    <col min="15418" max="15418" width="12.453125" style="1" bestFit="1" customWidth="1"/>
    <col min="15419" max="15421" width="6.1796875" style="1"/>
    <col min="15422" max="15422" width="11.7265625" style="1" bestFit="1" customWidth="1"/>
    <col min="15423" max="15633" width="6.1796875" style="1"/>
    <col min="15634" max="15634" width="7.453125" style="1" bestFit="1" customWidth="1"/>
    <col min="15635" max="15639" width="6.1796875" style="1"/>
    <col min="15640" max="15640" width="7.453125" style="1" bestFit="1" customWidth="1"/>
    <col min="15641" max="15642" width="6.1796875" style="1"/>
    <col min="15643" max="15643" width="7.453125" style="1" bestFit="1" customWidth="1"/>
    <col min="15644" max="15648" width="6.1796875" style="1"/>
    <col min="15649" max="15649" width="2.1796875" style="1" customWidth="1"/>
    <col min="15650" max="15650" width="7.453125" style="1" customWidth="1"/>
    <col min="15651" max="15652" width="6.1796875" style="1"/>
    <col min="15653" max="15653" width="7.453125" style="1" bestFit="1" customWidth="1"/>
    <col min="15654" max="15658" width="6.1796875" style="1"/>
    <col min="15659" max="15659" width="7.453125" style="1" bestFit="1" customWidth="1"/>
    <col min="15660" max="15661" width="6.1796875" style="1"/>
    <col min="15662" max="15662" width="7.453125" style="1" bestFit="1" customWidth="1"/>
    <col min="15663" max="15672" width="6.1796875" style="1"/>
    <col min="15673" max="15673" width="19.26953125" style="1" bestFit="1" customWidth="1"/>
    <col min="15674" max="15674" width="12.453125" style="1" bestFit="1" customWidth="1"/>
    <col min="15675" max="15677" width="6.1796875" style="1"/>
    <col min="15678" max="15678" width="11.7265625" style="1" bestFit="1" customWidth="1"/>
    <col min="15679" max="15889" width="6.1796875" style="1"/>
    <col min="15890" max="15890" width="7.453125" style="1" bestFit="1" customWidth="1"/>
    <col min="15891" max="15895" width="6.1796875" style="1"/>
    <col min="15896" max="15896" width="7.453125" style="1" bestFit="1" customWidth="1"/>
    <col min="15897" max="15898" width="6.1796875" style="1"/>
    <col min="15899" max="15899" width="7.453125" style="1" bestFit="1" customWidth="1"/>
    <col min="15900" max="15904" width="6.1796875" style="1"/>
    <col min="15905" max="15905" width="2.1796875" style="1" customWidth="1"/>
    <col min="15906" max="15906" width="7.453125" style="1" customWidth="1"/>
    <col min="15907" max="15908" width="6.1796875" style="1"/>
    <col min="15909" max="15909" width="7.453125" style="1" bestFit="1" customWidth="1"/>
    <col min="15910" max="15914" width="6.1796875" style="1"/>
    <col min="15915" max="15915" width="7.453125" style="1" bestFit="1" customWidth="1"/>
    <col min="15916" max="15917" width="6.1796875" style="1"/>
    <col min="15918" max="15918" width="7.453125" style="1" bestFit="1" customWidth="1"/>
    <col min="15919" max="15928" width="6.1796875" style="1"/>
    <col min="15929" max="15929" width="19.26953125" style="1" bestFit="1" customWidth="1"/>
    <col min="15930" max="15930" width="12.453125" style="1" bestFit="1" customWidth="1"/>
    <col min="15931" max="15933" width="6.1796875" style="1"/>
    <col min="15934" max="15934" width="11.7265625" style="1" bestFit="1" customWidth="1"/>
    <col min="15935" max="16145" width="6.1796875" style="1"/>
    <col min="16146" max="16146" width="7.453125" style="1" bestFit="1" customWidth="1"/>
    <col min="16147" max="16151" width="6.1796875" style="1"/>
    <col min="16152" max="16152" width="7.453125" style="1" bestFit="1" customWidth="1"/>
    <col min="16153" max="16154" width="6.1796875" style="1"/>
    <col min="16155" max="16155" width="7.453125" style="1" bestFit="1" customWidth="1"/>
    <col min="16156" max="16160" width="6.1796875" style="1"/>
    <col min="16161" max="16161" width="2.1796875" style="1" customWidth="1"/>
    <col min="16162" max="16162" width="7.453125" style="1" customWidth="1"/>
    <col min="16163" max="16164" width="6.1796875" style="1"/>
    <col min="16165" max="16165" width="7.453125" style="1" bestFit="1" customWidth="1"/>
    <col min="16166" max="16170" width="6.1796875" style="1"/>
    <col min="16171" max="16171" width="7.453125" style="1" bestFit="1" customWidth="1"/>
    <col min="16172" max="16173" width="6.1796875" style="1"/>
    <col min="16174" max="16174" width="7.453125" style="1" bestFit="1" customWidth="1"/>
    <col min="16175" max="16184" width="6.1796875" style="1"/>
    <col min="16185" max="16185" width="19.26953125" style="1" bestFit="1" customWidth="1"/>
    <col min="16186" max="16186" width="12.453125" style="1" bestFit="1" customWidth="1"/>
    <col min="16187" max="16189" width="6.1796875" style="1"/>
    <col min="16190" max="16190" width="11.7265625" style="1" bestFit="1" customWidth="1"/>
    <col min="16191" max="16384" width="6.1796875" style="1"/>
  </cols>
  <sheetData>
    <row r="1" spans="1:58" ht="261" customHeight="1" x14ac:dyDescent="0.35"/>
    <row r="2" spans="1:58" ht="25.5" x14ac:dyDescent="0.35">
      <c r="C2" s="2"/>
      <c r="D2" s="2" t="s">
        <v>0</v>
      </c>
      <c r="I2" s="53" t="s">
        <v>1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Y2" s="54" t="str">
        <f>+IF(AZ10&lt;&gt;"","***** ESTA ENCOMENDA CONTÉM ERROS *****",IF(K24&lt;&gt;"","***** ESTA ENCOMENDA CONTÉM ERROS *****",IF(K25&lt;&gt;"","***** ESTA ENCOMENDA CONTÉM ERROS *****",IF(K26&lt;&gt;"","***** ESTA ENCOMENDA CONTÉM ERROS *****",IF(AU29&lt;&gt;"","***** ESTA ENCOMENDA CONTÉM ERROS *****",IF(AU39&lt;&gt;"","***** ESTA ENCOMENDA CONTÉM ERROS *****",IF(AU40&lt;&gt;"","***** ESTA ENCOMENDA CONTÉM ERROS *****",IF(AU42&lt;&gt;"","***** ESTA ENCOMENDA CONTÉM ERROS *****",""))))))))</f>
        <v>***** ESTA ENCOMENDA CONTÉM ERROS *****</v>
      </c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</row>
    <row r="3" spans="1:58" x14ac:dyDescent="0.35">
      <c r="AU3" s="3" t="s">
        <v>2</v>
      </c>
      <c r="AX3" s="55"/>
      <c r="AY3" s="55"/>
    </row>
    <row r="4" spans="1:58" ht="27.75" customHeight="1" x14ac:dyDescent="0.25">
      <c r="B4" s="4" t="s">
        <v>3</v>
      </c>
      <c r="C4" s="5"/>
      <c r="D4" s="5"/>
      <c r="E4" s="5"/>
      <c r="F4" s="5"/>
    </row>
    <row r="5" spans="1:58" ht="8.25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6"/>
      <c r="S5" s="3"/>
      <c r="T5" s="3"/>
      <c r="U5" s="3"/>
      <c r="V5" s="3"/>
      <c r="AU5" s="7"/>
    </row>
    <row r="6" spans="1:58" ht="18" x14ac:dyDescent="0.35">
      <c r="A6" s="7"/>
      <c r="B6" s="8" t="s">
        <v>4</v>
      </c>
      <c r="C6" s="8"/>
      <c r="D6" s="8"/>
      <c r="E6" s="56"/>
      <c r="F6" s="56"/>
      <c r="G6" s="56"/>
      <c r="H6" s="56"/>
      <c r="I6" s="56"/>
      <c r="J6" s="56"/>
      <c r="K6" s="56"/>
      <c r="L6" s="56"/>
      <c r="M6" s="9" t="s">
        <v>5</v>
      </c>
      <c r="N6" s="9"/>
      <c r="O6" s="57"/>
      <c r="P6" s="57"/>
      <c r="Q6" s="57"/>
      <c r="R6" s="3"/>
      <c r="S6" s="58" t="str">
        <f>+IF(E6="",B56,IF(E8="",B56,IF(E10="",B56,IF(O6="",B56,IF(O8="",B56,IF(O10="",B56,IF(V8="",B56,IF(Q8="",B56,""))))))))</f>
        <v>FALTAM DADOS DE IDENTIFICAÇÃO</v>
      </c>
      <c r="T6" s="58"/>
      <c r="U6" s="58"/>
      <c r="V6" s="58"/>
      <c r="W6" s="58"/>
      <c r="X6" s="58"/>
      <c r="Y6" s="58"/>
      <c r="Z6" s="58"/>
      <c r="AA6" s="58"/>
      <c r="AU6" s="10" t="s">
        <v>6</v>
      </c>
      <c r="AV6" s="10"/>
      <c r="AW6" s="10"/>
      <c r="AY6" s="3"/>
      <c r="BA6" s="3"/>
      <c r="BB6" s="48">
        <f>SUM(H14:H20)+SUM(H22:H29)+SUM(R14:R22)+SUM(AA14:AA28)+SUM(BB14:BB26)</f>
        <v>0</v>
      </c>
      <c r="BC6" s="48"/>
      <c r="BE6" s="39"/>
    </row>
    <row r="7" spans="1:58" ht="8.25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0"/>
      <c r="N7" s="10"/>
      <c r="O7" s="3"/>
      <c r="P7" s="3"/>
      <c r="Q7" s="3"/>
      <c r="R7" s="3"/>
      <c r="S7" s="3"/>
      <c r="T7" s="3"/>
      <c r="U7" s="3"/>
      <c r="V7" s="3"/>
      <c r="BE7" s="39"/>
    </row>
    <row r="8" spans="1:58" ht="16" x14ac:dyDescent="0.35">
      <c r="A8" s="3"/>
      <c r="B8" s="7" t="s">
        <v>7</v>
      </c>
      <c r="C8" s="7"/>
      <c r="D8" s="7"/>
      <c r="E8" s="46"/>
      <c r="F8" s="46"/>
      <c r="G8" s="46"/>
      <c r="H8" s="46"/>
      <c r="I8" s="46"/>
      <c r="J8" s="46"/>
      <c r="K8" s="46"/>
      <c r="L8" s="46"/>
      <c r="M8" s="9" t="s">
        <v>8</v>
      </c>
      <c r="N8" s="9"/>
      <c r="O8" s="11"/>
      <c r="P8" s="12" t="s">
        <v>9</v>
      </c>
      <c r="Q8" s="13"/>
      <c r="S8" s="7" t="s">
        <v>10</v>
      </c>
      <c r="T8" s="7"/>
      <c r="U8" s="7"/>
      <c r="V8" s="47"/>
      <c r="W8" s="47"/>
      <c r="X8" s="47"/>
      <c r="Y8" s="47"/>
      <c r="Z8" s="47"/>
      <c r="AA8" s="47"/>
      <c r="AU8" s="10" t="s">
        <v>11</v>
      </c>
      <c r="AV8" s="10"/>
      <c r="AW8" s="10"/>
      <c r="AY8" s="3"/>
      <c r="BA8" s="3"/>
      <c r="BB8" s="48">
        <f>SUM(I14:I20)+SUM(I22:I39)+SUM(S14:S22)+SUM(AB14:AB28)+SUM(BC14:BC25)</f>
        <v>0</v>
      </c>
      <c r="BC8" s="48"/>
      <c r="BD8" s="39">
        <f>BB8/50</f>
        <v>0</v>
      </c>
      <c r="BE8" s="39"/>
    </row>
    <row r="9" spans="1:58" ht="8.25" customHeight="1" x14ac:dyDescent="0.35">
      <c r="A9" s="3"/>
      <c r="B9" s="3"/>
      <c r="C9" s="3"/>
      <c r="D9" s="3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3"/>
      <c r="T9" s="3"/>
      <c r="U9" s="3"/>
      <c r="V9" s="3"/>
      <c r="BB9" s="7"/>
      <c r="BE9" s="39"/>
    </row>
    <row r="10" spans="1:58" ht="16" x14ac:dyDescent="0.3">
      <c r="A10" s="3"/>
      <c r="B10" s="7" t="s">
        <v>12</v>
      </c>
      <c r="C10" s="7"/>
      <c r="D10" s="7"/>
      <c r="E10" s="49"/>
      <c r="F10" s="49"/>
      <c r="G10" s="49"/>
      <c r="H10" s="49"/>
      <c r="I10" s="49"/>
      <c r="J10" s="49"/>
      <c r="K10" s="49"/>
      <c r="L10" s="49"/>
      <c r="M10" s="7" t="s">
        <v>13</v>
      </c>
      <c r="N10" s="7"/>
      <c r="O10" s="50"/>
      <c r="P10" s="50"/>
      <c r="Q10" s="50"/>
      <c r="R10" s="50"/>
      <c r="S10" s="3"/>
      <c r="T10" s="3"/>
      <c r="U10" s="3"/>
      <c r="V10" s="51" t="s">
        <v>14</v>
      </c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1" t="s">
        <v>15</v>
      </c>
      <c r="AX10" s="1" t="s">
        <v>16</v>
      </c>
      <c r="AZ10" s="52" t="str">
        <f>IF(BB8=0,"",IF(BB8&lt;2000,B51,""))</f>
        <v/>
      </c>
      <c r="BA10" s="52"/>
      <c r="BB10" s="52"/>
      <c r="BE10" s="40" t="s">
        <v>17</v>
      </c>
      <c r="BF10" s="15"/>
    </row>
    <row r="11" spans="1:58" ht="21.75" customHeight="1" x14ac:dyDescent="0.25">
      <c r="A11" s="3"/>
      <c r="B11" s="10"/>
      <c r="C11" s="10"/>
      <c r="D11" s="10"/>
      <c r="E11" s="14"/>
      <c r="F11" s="3"/>
      <c r="H11" s="3"/>
      <c r="I11" s="44"/>
      <c r="J11" s="44"/>
      <c r="K11" s="44"/>
      <c r="L11" s="16"/>
      <c r="O11" s="45"/>
      <c r="P11" s="45"/>
      <c r="Q11" s="45"/>
      <c r="R11" s="45"/>
      <c r="S11" s="3"/>
      <c r="T11" s="3"/>
      <c r="U11" s="3"/>
      <c r="V11" s="3"/>
      <c r="BE11" s="41" t="s">
        <v>18</v>
      </c>
      <c r="BF11" s="15"/>
    </row>
    <row r="12" spans="1:58" x14ac:dyDescent="0.25">
      <c r="A12" s="17" t="s">
        <v>19</v>
      </c>
      <c r="B12" s="18" t="s">
        <v>20</v>
      </c>
      <c r="C12" s="17"/>
      <c r="D12" s="17"/>
      <c r="E12" s="17"/>
      <c r="F12" s="17"/>
      <c r="G12" s="17" t="s">
        <v>21</v>
      </c>
      <c r="H12" s="17" t="s">
        <v>22</v>
      </c>
      <c r="I12" s="19" t="s">
        <v>23</v>
      </c>
      <c r="J12" s="17" t="s">
        <v>19</v>
      </c>
      <c r="K12" s="18" t="s">
        <v>20</v>
      </c>
      <c r="L12" s="17"/>
      <c r="M12" s="17"/>
      <c r="N12" s="17"/>
      <c r="O12" s="17"/>
      <c r="P12" s="17"/>
      <c r="Q12" s="17" t="s">
        <v>21</v>
      </c>
      <c r="R12" s="17" t="s">
        <v>22</v>
      </c>
      <c r="S12" s="19" t="s">
        <v>23</v>
      </c>
      <c r="T12" s="17" t="s">
        <v>19</v>
      </c>
      <c r="U12" s="18" t="s">
        <v>20</v>
      </c>
      <c r="V12" s="17"/>
      <c r="W12" s="17"/>
      <c r="X12" s="17"/>
      <c r="Y12" s="17"/>
      <c r="Z12" s="17" t="s">
        <v>21</v>
      </c>
      <c r="AA12" s="17" t="s">
        <v>22</v>
      </c>
      <c r="AB12" s="19" t="s">
        <v>23</v>
      </c>
      <c r="AC12" s="17" t="s">
        <v>19</v>
      </c>
      <c r="AD12" s="18" t="s">
        <v>20</v>
      </c>
      <c r="AE12" s="17"/>
      <c r="AF12" s="17"/>
      <c r="AG12" s="17"/>
      <c r="AH12" s="17"/>
      <c r="AI12" s="17" t="s">
        <v>21</v>
      </c>
      <c r="AJ12" s="17" t="s">
        <v>22</v>
      </c>
      <c r="AK12" s="19" t="s">
        <v>23</v>
      </c>
      <c r="AL12" s="17" t="s">
        <v>19</v>
      </c>
      <c r="AM12" s="18" t="s">
        <v>20</v>
      </c>
      <c r="AN12" s="17"/>
      <c r="AO12" s="17"/>
      <c r="AP12" s="17"/>
      <c r="AQ12" s="17"/>
      <c r="AR12" s="17" t="s">
        <v>21</v>
      </c>
      <c r="AS12" s="17" t="s">
        <v>22</v>
      </c>
      <c r="AT12" s="19" t="s">
        <v>23</v>
      </c>
      <c r="AU12" s="18" t="s">
        <v>20</v>
      </c>
      <c r="AV12" s="18"/>
      <c r="AW12" s="18"/>
      <c r="AX12" s="18"/>
      <c r="AY12" s="18"/>
      <c r="AZ12" s="17"/>
      <c r="BA12" s="17" t="s">
        <v>21</v>
      </c>
      <c r="BB12" s="17" t="s">
        <v>22</v>
      </c>
      <c r="BC12" s="19" t="s">
        <v>23</v>
      </c>
      <c r="BE12" s="41" t="s">
        <v>24</v>
      </c>
      <c r="BF12" s="15"/>
    </row>
    <row r="13" spans="1:58" x14ac:dyDescent="0.3">
      <c r="B13" s="14" t="s">
        <v>25</v>
      </c>
      <c r="I13" s="20"/>
      <c r="J13" s="21"/>
      <c r="K13" s="14" t="s">
        <v>26</v>
      </c>
      <c r="L13" s="14"/>
      <c r="M13" s="14"/>
      <c r="S13" s="20"/>
      <c r="U13" s="14"/>
      <c r="AB13" s="20"/>
      <c r="AD13" s="14"/>
      <c r="AK13" s="20"/>
      <c r="AT13" s="20"/>
      <c r="AU13" s="14" t="s">
        <v>27</v>
      </c>
      <c r="BC13" s="20"/>
      <c r="BE13" s="40" t="s">
        <v>28</v>
      </c>
      <c r="BF13" s="15"/>
    </row>
    <row r="14" spans="1:58" ht="14" x14ac:dyDescent="0.25">
      <c r="A14" s="21"/>
      <c r="B14" s="8" t="s">
        <v>29</v>
      </c>
      <c r="C14" s="8"/>
      <c r="D14" s="8"/>
      <c r="F14" s="3"/>
      <c r="G14" s="22">
        <v>1500</v>
      </c>
      <c r="H14" s="23"/>
      <c r="I14" s="24" t="str">
        <f>IF(H14=0,"",G14*H14)</f>
        <v/>
      </c>
      <c r="J14" s="21"/>
      <c r="K14" s="8" t="s">
        <v>30</v>
      </c>
      <c r="L14" s="8"/>
      <c r="M14" s="8"/>
      <c r="Q14" s="22">
        <v>3000</v>
      </c>
      <c r="R14" s="23"/>
      <c r="S14" s="24" t="str">
        <f t="shared" ref="S14:S22" si="0">IF(R14=0,"",Q14*R14)</f>
        <v/>
      </c>
      <c r="T14" s="21"/>
      <c r="U14" s="8" t="s">
        <v>31</v>
      </c>
      <c r="V14" s="8"/>
      <c r="W14" s="3"/>
      <c r="Z14" s="22">
        <v>2000</v>
      </c>
      <c r="AA14" s="23"/>
      <c r="AB14" s="24" t="str">
        <f>IF(AA14=0,"",Z14*AA14)</f>
        <v/>
      </c>
      <c r="AC14" s="21"/>
      <c r="AD14" s="8" t="s">
        <v>32</v>
      </c>
      <c r="AE14" s="8"/>
      <c r="AF14" s="3"/>
      <c r="AI14" s="22">
        <v>2000</v>
      </c>
      <c r="AJ14" s="23"/>
      <c r="AK14" s="24" t="str">
        <f>IF(AJ14=0,"",AI14*AJ14)</f>
        <v/>
      </c>
      <c r="AL14" s="29"/>
      <c r="AM14" s="8" t="s">
        <v>33</v>
      </c>
      <c r="AN14" s="8"/>
      <c r="AO14" s="3"/>
      <c r="AR14" s="22">
        <v>3500</v>
      </c>
      <c r="AS14" s="23"/>
      <c r="AT14" s="20"/>
      <c r="AU14" s="25" t="s">
        <v>29</v>
      </c>
      <c r="AV14" s="8"/>
      <c r="AW14" s="8"/>
      <c r="AY14" s="3"/>
      <c r="BA14" s="22">
        <v>500</v>
      </c>
      <c r="BB14" s="23"/>
      <c r="BC14" s="24" t="str">
        <f t="shared" ref="BC14:BC36" si="1">IF(BB14=0,"",BA14*BB14)</f>
        <v/>
      </c>
      <c r="BE14" s="41" t="s">
        <v>34</v>
      </c>
      <c r="BF14" s="15"/>
    </row>
    <row r="15" spans="1:58" ht="14" x14ac:dyDescent="0.25">
      <c r="A15" s="21"/>
      <c r="B15" s="8" t="s">
        <v>35</v>
      </c>
      <c r="C15" s="8"/>
      <c r="D15" s="8"/>
      <c r="F15" s="3"/>
      <c r="G15" s="22">
        <v>4000</v>
      </c>
      <c r="H15" s="23"/>
      <c r="I15" s="24" t="str">
        <f>IF(H15=0,"",#REF!*H15)</f>
        <v/>
      </c>
      <c r="J15" s="21"/>
      <c r="K15" s="8" t="s">
        <v>36</v>
      </c>
      <c r="L15" s="8"/>
      <c r="M15" s="8"/>
      <c r="N15" s="26"/>
      <c r="Q15" s="22">
        <v>3000</v>
      </c>
      <c r="R15" s="23"/>
      <c r="S15" s="24" t="str">
        <f t="shared" si="0"/>
        <v/>
      </c>
      <c r="T15" s="21"/>
      <c r="U15" s="8" t="s">
        <v>37</v>
      </c>
      <c r="V15" s="8"/>
      <c r="W15" s="3"/>
      <c r="Z15" s="22">
        <v>2000</v>
      </c>
      <c r="AA15" s="23"/>
      <c r="AB15" s="24" t="str">
        <f t="shared" ref="AB15:AB34" si="2">IF(AA15=0,"",Z15*AA15)</f>
        <v/>
      </c>
      <c r="AC15" s="21"/>
      <c r="AD15" s="8" t="s">
        <v>38</v>
      </c>
      <c r="AE15" s="8"/>
      <c r="AF15" s="3"/>
      <c r="AI15" s="22">
        <v>2000</v>
      </c>
      <c r="AJ15" s="23"/>
      <c r="AK15" s="24" t="str">
        <f t="shared" ref="AK15:AK34" si="3">IF(AJ15=0,"",AI15*AJ15)</f>
        <v/>
      </c>
      <c r="AL15" s="29"/>
      <c r="AM15" s="8" t="s">
        <v>39</v>
      </c>
      <c r="AN15" s="8"/>
      <c r="AO15" s="3"/>
      <c r="AR15" s="22">
        <v>1800</v>
      </c>
      <c r="AS15" s="23"/>
      <c r="AT15" s="20"/>
      <c r="AU15" s="8" t="s">
        <v>40</v>
      </c>
      <c r="BA15" s="22">
        <v>250</v>
      </c>
      <c r="BB15" s="23"/>
      <c r="BC15" s="24" t="str">
        <f t="shared" si="1"/>
        <v/>
      </c>
      <c r="BE15" s="41" t="s">
        <v>41</v>
      </c>
      <c r="BF15" s="15"/>
    </row>
    <row r="16" spans="1:58" ht="14" x14ac:dyDescent="0.35">
      <c r="A16" s="21"/>
      <c r="B16" s="8" t="s">
        <v>42</v>
      </c>
      <c r="G16" s="22">
        <v>900</v>
      </c>
      <c r="H16" s="23"/>
      <c r="I16" s="24" t="str">
        <f>IF(H16=0,"",G15*H16)</f>
        <v/>
      </c>
      <c r="J16" s="21"/>
      <c r="K16" s="8" t="s">
        <v>43</v>
      </c>
      <c r="L16" s="8"/>
      <c r="M16" s="8"/>
      <c r="N16" s="26"/>
      <c r="Q16" s="22">
        <v>3000</v>
      </c>
      <c r="R16" s="23"/>
      <c r="S16" s="24" t="str">
        <f t="shared" si="0"/>
        <v/>
      </c>
      <c r="T16" s="21"/>
      <c r="U16" s="8" t="s">
        <v>44</v>
      </c>
      <c r="V16" s="8"/>
      <c r="W16" s="3"/>
      <c r="Z16" s="22">
        <v>2000</v>
      </c>
      <c r="AA16" s="23"/>
      <c r="AB16" s="24" t="str">
        <f t="shared" si="2"/>
        <v/>
      </c>
      <c r="AC16" s="21"/>
      <c r="AD16" s="8" t="s">
        <v>45</v>
      </c>
      <c r="AE16" s="8"/>
      <c r="AF16" s="3"/>
      <c r="AI16" s="22">
        <v>2000</v>
      </c>
      <c r="AJ16" s="23"/>
      <c r="AK16" s="24" t="str">
        <f t="shared" si="3"/>
        <v/>
      </c>
      <c r="AL16" s="29"/>
      <c r="AM16" s="8" t="s">
        <v>46</v>
      </c>
      <c r="AN16" s="8"/>
      <c r="AO16" s="3"/>
      <c r="AR16" s="22">
        <v>4500</v>
      </c>
      <c r="AS16" s="23"/>
      <c r="AT16" s="20"/>
      <c r="AU16" s="8" t="s">
        <v>30</v>
      </c>
      <c r="AV16" s="8"/>
      <c r="AW16" s="8"/>
      <c r="AY16" s="3"/>
      <c r="BA16" s="22">
        <v>500</v>
      </c>
      <c r="BB16" s="23"/>
      <c r="BC16" s="24" t="str">
        <f t="shared" si="1"/>
        <v/>
      </c>
      <c r="BE16" s="39"/>
    </row>
    <row r="17" spans="1:57" ht="14" x14ac:dyDescent="0.35">
      <c r="A17" s="21"/>
      <c r="B17" s="8" t="s">
        <v>47</v>
      </c>
      <c r="C17" s="8"/>
      <c r="D17" s="8"/>
      <c r="F17" s="3"/>
      <c r="G17" s="22">
        <v>800</v>
      </c>
      <c r="H17" s="23"/>
      <c r="I17" s="24" t="str">
        <f t="shared" ref="I17:I20" si="4">IF(H17=0,"",G17*H17)</f>
        <v/>
      </c>
      <c r="J17" s="21"/>
      <c r="K17" s="8" t="s">
        <v>48</v>
      </c>
      <c r="L17" s="8"/>
      <c r="M17" s="8"/>
      <c r="N17" s="26"/>
      <c r="Q17" s="22">
        <v>3000</v>
      </c>
      <c r="R17" s="23"/>
      <c r="S17" s="24" t="str">
        <f t="shared" si="0"/>
        <v/>
      </c>
      <c r="T17" s="21"/>
      <c r="U17" s="8" t="s">
        <v>49</v>
      </c>
      <c r="V17" s="8"/>
      <c r="W17" s="3"/>
      <c r="Z17" s="22">
        <v>2000</v>
      </c>
      <c r="AA17" s="23"/>
      <c r="AB17" s="24" t="str">
        <f t="shared" si="2"/>
        <v/>
      </c>
      <c r="AC17" s="21"/>
      <c r="AD17" s="8" t="s">
        <v>50</v>
      </c>
      <c r="AE17" s="8"/>
      <c r="AF17" s="3"/>
      <c r="AI17" s="22">
        <v>2000</v>
      </c>
      <c r="AJ17" s="23"/>
      <c r="AK17" s="24" t="str">
        <f t="shared" si="3"/>
        <v/>
      </c>
      <c r="AL17" s="29"/>
      <c r="AM17" s="8" t="s">
        <v>51</v>
      </c>
      <c r="AN17" s="8"/>
      <c r="AO17" s="3"/>
      <c r="AR17" s="22">
        <v>3000</v>
      </c>
      <c r="AS17" s="23"/>
      <c r="AT17" s="20"/>
      <c r="AU17" s="8" t="s">
        <v>36</v>
      </c>
      <c r="AV17" s="8"/>
      <c r="AW17" s="8"/>
      <c r="AY17" s="3"/>
      <c r="BA17" s="22">
        <v>500</v>
      </c>
      <c r="BB17" s="23"/>
      <c r="BC17" s="24" t="str">
        <f t="shared" si="1"/>
        <v/>
      </c>
      <c r="BE17" s="39"/>
    </row>
    <row r="18" spans="1:57" ht="14" x14ac:dyDescent="0.35">
      <c r="A18" s="21"/>
      <c r="B18" s="8" t="s">
        <v>52</v>
      </c>
      <c r="C18" s="8"/>
      <c r="D18" s="8"/>
      <c r="F18" s="3"/>
      <c r="G18" s="22">
        <v>4000</v>
      </c>
      <c r="H18" s="23"/>
      <c r="I18" s="24" t="str">
        <f t="shared" si="4"/>
        <v/>
      </c>
      <c r="J18" s="21"/>
      <c r="K18" s="8" t="s">
        <v>53</v>
      </c>
      <c r="L18" s="8"/>
      <c r="M18" s="8"/>
      <c r="N18" s="26"/>
      <c r="Q18" s="22">
        <v>3000</v>
      </c>
      <c r="R18" s="23"/>
      <c r="S18" s="24" t="str">
        <f t="shared" si="0"/>
        <v/>
      </c>
      <c r="T18" s="21"/>
      <c r="U18" s="8" t="s">
        <v>54</v>
      </c>
      <c r="V18" s="8"/>
      <c r="W18" s="3"/>
      <c r="Z18" s="22">
        <v>2000</v>
      </c>
      <c r="AA18" s="23"/>
      <c r="AB18" s="24" t="str">
        <f t="shared" si="2"/>
        <v/>
      </c>
      <c r="AC18" s="21"/>
      <c r="AD18" s="8" t="s">
        <v>55</v>
      </c>
      <c r="AE18" s="8"/>
      <c r="AF18" s="3"/>
      <c r="AI18" s="22">
        <v>2000</v>
      </c>
      <c r="AJ18" s="23"/>
      <c r="AK18" s="24" t="str">
        <f t="shared" si="3"/>
        <v/>
      </c>
      <c r="AL18" s="29"/>
      <c r="AM18" s="8" t="s">
        <v>56</v>
      </c>
      <c r="AN18" s="8"/>
      <c r="AO18" s="3"/>
      <c r="AR18" s="22">
        <v>4000</v>
      </c>
      <c r="AS18" s="23"/>
      <c r="AT18" s="20"/>
      <c r="AU18" s="8" t="s">
        <v>43</v>
      </c>
      <c r="AV18" s="8"/>
      <c r="AW18" s="8"/>
      <c r="AY18" s="3"/>
      <c r="BA18" s="22">
        <v>500</v>
      </c>
      <c r="BB18" s="23"/>
      <c r="BC18" s="24" t="str">
        <f t="shared" si="1"/>
        <v/>
      </c>
      <c r="BE18" s="39"/>
    </row>
    <row r="19" spans="1:57" ht="14" x14ac:dyDescent="0.35">
      <c r="A19" s="21"/>
      <c r="B19" s="8" t="s">
        <v>40</v>
      </c>
      <c r="C19" s="8"/>
      <c r="D19" s="8"/>
      <c r="F19" s="3"/>
      <c r="G19" s="22">
        <v>1000</v>
      </c>
      <c r="H19" s="23"/>
      <c r="I19" s="24" t="str">
        <f t="shared" si="4"/>
        <v/>
      </c>
      <c r="J19" s="21"/>
      <c r="K19" s="8" t="s">
        <v>57</v>
      </c>
      <c r="L19" s="8"/>
      <c r="M19" s="8"/>
      <c r="N19" s="26"/>
      <c r="Q19" s="22">
        <v>4000</v>
      </c>
      <c r="R19" s="23"/>
      <c r="S19" s="24" t="str">
        <f t="shared" si="0"/>
        <v/>
      </c>
      <c r="T19" s="21"/>
      <c r="U19" s="8" t="s">
        <v>58</v>
      </c>
      <c r="V19" s="8"/>
      <c r="W19" s="3"/>
      <c r="Z19" s="22">
        <v>2000</v>
      </c>
      <c r="AA19" s="23"/>
      <c r="AB19" s="24" t="str">
        <f t="shared" si="2"/>
        <v/>
      </c>
      <c r="AC19" s="21"/>
      <c r="AD19" s="8" t="s">
        <v>59</v>
      </c>
      <c r="AE19" s="8"/>
      <c r="AF19" s="3"/>
      <c r="AI19" s="22">
        <v>1500</v>
      </c>
      <c r="AJ19" s="23"/>
      <c r="AK19" s="24" t="str">
        <f t="shared" si="3"/>
        <v/>
      </c>
      <c r="AL19" s="29"/>
      <c r="AM19" s="8" t="s">
        <v>60</v>
      </c>
      <c r="AN19" s="8"/>
      <c r="AO19" s="3"/>
      <c r="AR19" s="22">
        <v>1000</v>
      </c>
      <c r="AS19" s="23"/>
      <c r="AT19" s="20"/>
      <c r="AU19" s="8" t="s">
        <v>48</v>
      </c>
      <c r="AV19" s="8"/>
      <c r="AW19" s="8"/>
      <c r="AY19" s="3"/>
      <c r="BA19" s="22">
        <v>500</v>
      </c>
      <c r="BB19" s="23"/>
      <c r="BC19" s="24" t="str">
        <f t="shared" si="1"/>
        <v/>
      </c>
      <c r="BE19" s="39"/>
    </row>
    <row r="20" spans="1:57" ht="14" x14ac:dyDescent="0.35">
      <c r="A20" s="21"/>
      <c r="B20" s="8"/>
      <c r="C20" s="8"/>
      <c r="D20" s="8"/>
      <c r="F20" s="3"/>
      <c r="G20" s="22"/>
      <c r="H20" s="22"/>
      <c r="I20" s="24" t="str">
        <f t="shared" si="4"/>
        <v/>
      </c>
      <c r="J20" s="21"/>
      <c r="K20" s="8" t="s">
        <v>61</v>
      </c>
      <c r="L20" s="8"/>
      <c r="M20" s="8"/>
      <c r="N20" s="26"/>
      <c r="Q20" s="22">
        <v>4000</v>
      </c>
      <c r="R20" s="23"/>
      <c r="S20" s="24" t="str">
        <f t="shared" si="0"/>
        <v/>
      </c>
      <c r="T20" s="21"/>
      <c r="U20" s="8" t="s">
        <v>62</v>
      </c>
      <c r="V20" s="8"/>
      <c r="W20" s="3"/>
      <c r="Z20" s="22">
        <v>2000</v>
      </c>
      <c r="AA20" s="23"/>
      <c r="AB20" s="24" t="str">
        <f t="shared" si="2"/>
        <v/>
      </c>
      <c r="AC20" s="21"/>
      <c r="AD20" s="8" t="s">
        <v>63</v>
      </c>
      <c r="AE20" s="8"/>
      <c r="AF20" s="3"/>
      <c r="AI20" s="22">
        <v>1500</v>
      </c>
      <c r="AJ20" s="23"/>
      <c r="AK20" s="24" t="str">
        <f t="shared" si="3"/>
        <v/>
      </c>
      <c r="AL20" s="29"/>
      <c r="AM20" s="8" t="s">
        <v>64</v>
      </c>
      <c r="AN20" s="8"/>
      <c r="AO20" s="3"/>
      <c r="AR20" s="22">
        <v>1500</v>
      </c>
      <c r="AS20" s="23"/>
      <c r="AT20" s="20"/>
      <c r="AU20" s="8" t="s">
        <v>53</v>
      </c>
      <c r="AV20" s="8"/>
      <c r="AW20" s="16"/>
      <c r="AX20" s="26"/>
      <c r="BA20" s="22">
        <v>500</v>
      </c>
      <c r="BB20" s="23"/>
      <c r="BC20" s="24" t="str">
        <f t="shared" si="1"/>
        <v/>
      </c>
      <c r="BE20" s="39"/>
    </row>
    <row r="21" spans="1:57" ht="14" x14ac:dyDescent="0.35">
      <c r="B21" s="14" t="s">
        <v>65</v>
      </c>
      <c r="F21" s="3"/>
      <c r="G21" s="27"/>
      <c r="H21" s="28"/>
      <c r="I21" s="20"/>
      <c r="J21" s="21"/>
      <c r="K21" s="8" t="s">
        <v>66</v>
      </c>
      <c r="L21" s="8"/>
      <c r="M21" s="8"/>
      <c r="N21" s="26"/>
      <c r="Q21" s="22">
        <v>4000</v>
      </c>
      <c r="R21" s="23"/>
      <c r="S21" s="24" t="str">
        <f t="shared" si="0"/>
        <v/>
      </c>
      <c r="T21" s="21"/>
      <c r="U21" s="8" t="s">
        <v>67</v>
      </c>
      <c r="V21" s="8"/>
      <c r="W21" s="3"/>
      <c r="Z21" s="22">
        <v>2000</v>
      </c>
      <c r="AA21" s="23"/>
      <c r="AB21" s="24" t="str">
        <f t="shared" si="2"/>
        <v/>
      </c>
      <c r="AC21" s="21"/>
      <c r="AD21" s="8" t="s">
        <v>68</v>
      </c>
      <c r="AE21" s="8"/>
      <c r="AF21" s="3"/>
      <c r="AI21" s="22">
        <v>1500</v>
      </c>
      <c r="AJ21" s="23"/>
      <c r="AK21" s="24" t="str">
        <f t="shared" si="3"/>
        <v/>
      </c>
      <c r="AL21" s="29"/>
      <c r="AM21" s="8" t="s">
        <v>69</v>
      </c>
      <c r="AN21" s="8"/>
      <c r="AO21" s="3"/>
      <c r="AR21" s="22">
        <v>1500</v>
      </c>
      <c r="AS21" s="23"/>
      <c r="AT21" s="20"/>
      <c r="AU21" s="8" t="s">
        <v>31</v>
      </c>
      <c r="AV21" s="8"/>
      <c r="AW21" s="16"/>
      <c r="AX21" s="26"/>
      <c r="BA21" s="22">
        <v>500</v>
      </c>
      <c r="BB21" s="23"/>
      <c r="BC21" s="24" t="str">
        <f t="shared" si="1"/>
        <v/>
      </c>
    </row>
    <row r="22" spans="1:57" ht="14" x14ac:dyDescent="0.35">
      <c r="B22" s="8" t="s">
        <v>70</v>
      </c>
      <c r="F22" s="3"/>
      <c r="G22" s="22">
        <v>4500</v>
      </c>
      <c r="H22" s="23"/>
      <c r="I22" s="24" t="str">
        <f t="shared" ref="I22:I28" si="5">IF(H22=0,"",G22*H22)</f>
        <v/>
      </c>
      <c r="J22" s="21"/>
      <c r="K22" s="8" t="s">
        <v>71</v>
      </c>
      <c r="L22" s="10"/>
      <c r="M22" s="10"/>
      <c r="O22" s="27"/>
      <c r="Q22" s="22">
        <v>4000</v>
      </c>
      <c r="R22" s="23"/>
      <c r="S22" s="24" t="str">
        <f t="shared" si="0"/>
        <v/>
      </c>
      <c r="T22" s="21"/>
      <c r="U22" s="8" t="s">
        <v>72</v>
      </c>
      <c r="V22" s="8"/>
      <c r="W22" s="3"/>
      <c r="Z22" s="22">
        <v>2000</v>
      </c>
      <c r="AA22" s="23"/>
      <c r="AB22" s="24" t="str">
        <f t="shared" si="2"/>
        <v/>
      </c>
      <c r="AC22" s="21"/>
      <c r="AD22" s="8" t="s">
        <v>73</v>
      </c>
      <c r="AE22" s="8"/>
      <c r="AF22" s="3"/>
      <c r="AI22" s="22">
        <v>1500</v>
      </c>
      <c r="AJ22" s="23"/>
      <c r="AK22" s="24" t="str">
        <f t="shared" si="3"/>
        <v/>
      </c>
      <c r="AL22" s="29"/>
      <c r="AM22" s="8" t="s">
        <v>74</v>
      </c>
      <c r="AN22" s="8"/>
      <c r="AO22" s="3"/>
      <c r="AR22" s="22">
        <v>1200</v>
      </c>
      <c r="AS22" s="23"/>
      <c r="AT22" s="20"/>
      <c r="AU22" s="8" t="s">
        <v>37</v>
      </c>
      <c r="AV22" s="8"/>
      <c r="AW22" s="16"/>
      <c r="AX22" s="26"/>
      <c r="BA22" s="22">
        <v>500</v>
      </c>
      <c r="BB22" s="23"/>
      <c r="BC22" s="24" t="str">
        <f t="shared" si="1"/>
        <v/>
      </c>
    </row>
    <row r="23" spans="1:57" ht="14" x14ac:dyDescent="0.35">
      <c r="B23" s="8" t="s">
        <v>75</v>
      </c>
      <c r="F23" s="3"/>
      <c r="G23" s="22">
        <v>5500</v>
      </c>
      <c r="H23" s="23"/>
      <c r="I23" s="24" t="str">
        <f t="shared" si="5"/>
        <v/>
      </c>
      <c r="J23" s="21"/>
      <c r="K23" s="8" t="s">
        <v>76</v>
      </c>
      <c r="O23" s="27"/>
      <c r="Q23" s="22">
        <v>4000</v>
      </c>
      <c r="R23" s="23"/>
      <c r="S23" s="30"/>
      <c r="T23" s="21"/>
      <c r="U23" s="8" t="s">
        <v>77</v>
      </c>
      <c r="V23" s="8"/>
      <c r="W23" s="3"/>
      <c r="Z23" s="22">
        <v>2000</v>
      </c>
      <c r="AA23" s="23"/>
      <c r="AB23" s="24" t="str">
        <f t="shared" si="2"/>
        <v/>
      </c>
      <c r="AC23" s="21"/>
      <c r="AD23" s="8" t="s">
        <v>78</v>
      </c>
      <c r="AE23" s="8"/>
      <c r="AF23" s="3"/>
      <c r="AI23" s="22">
        <v>1500</v>
      </c>
      <c r="AJ23" s="23"/>
      <c r="AK23" s="24" t="str">
        <f t="shared" si="3"/>
        <v/>
      </c>
      <c r="AL23" s="29"/>
      <c r="AM23" s="8" t="s">
        <v>79</v>
      </c>
      <c r="AN23" s="8"/>
      <c r="AO23" s="3"/>
      <c r="AR23" s="22">
        <v>2400</v>
      </c>
      <c r="AS23" s="23"/>
      <c r="AT23" s="20"/>
      <c r="AU23" s="8" t="s">
        <v>44</v>
      </c>
      <c r="AV23" s="8"/>
      <c r="AW23" s="16"/>
      <c r="AX23" s="26"/>
      <c r="BA23" s="22">
        <v>500</v>
      </c>
      <c r="BB23" s="23"/>
      <c r="BC23" s="24" t="str">
        <f t="shared" si="1"/>
        <v/>
      </c>
    </row>
    <row r="24" spans="1:57" ht="14" x14ac:dyDescent="0.35">
      <c r="B24" s="8" t="s">
        <v>80</v>
      </c>
      <c r="F24" s="3"/>
      <c r="G24" s="22">
        <v>5500</v>
      </c>
      <c r="H24" s="23"/>
      <c r="I24" s="24" t="str">
        <f t="shared" si="5"/>
        <v/>
      </c>
      <c r="J24" s="29"/>
      <c r="K24" s="8" t="s">
        <v>81</v>
      </c>
      <c r="L24" s="8"/>
      <c r="M24" s="8"/>
      <c r="N24" s="8"/>
      <c r="O24" s="8"/>
      <c r="P24" s="8"/>
      <c r="Q24" s="22">
        <v>4000</v>
      </c>
      <c r="R24" s="23"/>
      <c r="S24" s="30"/>
      <c r="T24" s="21"/>
      <c r="U24" s="8" t="s">
        <v>82</v>
      </c>
      <c r="V24" s="8"/>
      <c r="W24" s="3"/>
      <c r="Z24" s="22">
        <v>2000</v>
      </c>
      <c r="AA24" s="23"/>
      <c r="AB24" s="24" t="str">
        <f t="shared" si="2"/>
        <v/>
      </c>
      <c r="AC24" s="21"/>
      <c r="AD24" s="8" t="s">
        <v>83</v>
      </c>
      <c r="AE24" s="8"/>
      <c r="AF24" s="3"/>
      <c r="AI24" s="22">
        <v>1500</v>
      </c>
      <c r="AJ24" s="23"/>
      <c r="AK24" s="24" t="str">
        <f t="shared" si="3"/>
        <v/>
      </c>
      <c r="AL24" s="29"/>
      <c r="AM24" s="8" t="s">
        <v>84</v>
      </c>
      <c r="AN24" s="8"/>
      <c r="AO24" s="3"/>
      <c r="AR24" s="22">
        <v>1200</v>
      </c>
      <c r="AS24" s="23"/>
      <c r="AT24" s="20"/>
      <c r="AU24" s="8" t="s">
        <v>49</v>
      </c>
      <c r="AV24" s="8"/>
      <c r="AW24" s="16"/>
      <c r="AX24" s="26"/>
      <c r="BA24" s="22">
        <v>500</v>
      </c>
      <c r="BB24" s="23"/>
      <c r="BC24" s="24" t="str">
        <f t="shared" si="1"/>
        <v/>
      </c>
    </row>
    <row r="25" spans="1:57" ht="14" x14ac:dyDescent="0.35">
      <c r="B25" s="8" t="s">
        <v>85</v>
      </c>
      <c r="F25" s="3"/>
      <c r="G25" s="22">
        <v>5500</v>
      </c>
      <c r="H25" s="23"/>
      <c r="I25" s="24" t="str">
        <f t="shared" si="5"/>
        <v/>
      </c>
      <c r="J25" s="29"/>
      <c r="K25" s="8" t="s">
        <v>86</v>
      </c>
      <c r="L25" s="8"/>
      <c r="M25" s="8"/>
      <c r="N25" s="8"/>
      <c r="O25" s="8"/>
      <c r="P25" s="8"/>
      <c r="Q25" s="22">
        <v>4000</v>
      </c>
      <c r="R25" s="23"/>
      <c r="S25" s="30"/>
      <c r="T25" s="21"/>
      <c r="U25" s="8" t="s">
        <v>87</v>
      </c>
      <c r="V25" s="8"/>
      <c r="W25" s="3"/>
      <c r="Z25" s="22">
        <v>2000</v>
      </c>
      <c r="AA25" s="23"/>
      <c r="AB25" s="24" t="str">
        <f t="shared" si="2"/>
        <v/>
      </c>
      <c r="AC25" s="21"/>
      <c r="AD25" s="8" t="s">
        <v>88</v>
      </c>
      <c r="AE25" s="8"/>
      <c r="AF25" s="3"/>
      <c r="AI25" s="22">
        <v>1500</v>
      </c>
      <c r="AJ25" s="23"/>
      <c r="AK25" s="24" t="str">
        <f t="shared" si="3"/>
        <v/>
      </c>
      <c r="AL25" s="29"/>
      <c r="AM25" s="8" t="s">
        <v>89</v>
      </c>
      <c r="AN25" s="8"/>
      <c r="AO25" s="3"/>
      <c r="AR25" s="22">
        <v>2800</v>
      </c>
      <c r="AS25" s="23"/>
      <c r="AT25" s="20"/>
      <c r="AU25" s="8" t="s">
        <v>54</v>
      </c>
      <c r="AV25" s="8"/>
      <c r="AW25" s="16"/>
      <c r="AX25" s="26"/>
      <c r="BA25" s="22">
        <v>500</v>
      </c>
      <c r="BB25" s="23"/>
      <c r="BC25" s="24" t="str">
        <f t="shared" si="1"/>
        <v/>
      </c>
    </row>
    <row r="26" spans="1:57" ht="14" x14ac:dyDescent="0.35">
      <c r="B26" s="8" t="s">
        <v>90</v>
      </c>
      <c r="F26" s="3"/>
      <c r="G26" s="22">
        <v>5500</v>
      </c>
      <c r="H26" s="23"/>
      <c r="I26" s="24" t="str">
        <f t="shared" si="5"/>
        <v/>
      </c>
      <c r="J26" s="29"/>
      <c r="K26" s="8" t="s">
        <v>91</v>
      </c>
      <c r="L26" s="8"/>
      <c r="M26" s="8"/>
      <c r="N26" s="8"/>
      <c r="O26" s="8"/>
      <c r="P26" s="8"/>
      <c r="Q26" s="22">
        <v>4000</v>
      </c>
      <c r="R26" s="23"/>
      <c r="S26" s="30"/>
      <c r="T26" s="21"/>
      <c r="U26" s="8" t="s">
        <v>92</v>
      </c>
      <c r="V26" s="8"/>
      <c r="W26" s="3"/>
      <c r="Z26" s="22">
        <v>2000</v>
      </c>
      <c r="AA26" s="23"/>
      <c r="AB26" s="24" t="str">
        <f t="shared" si="2"/>
        <v/>
      </c>
      <c r="AC26" s="21"/>
      <c r="AD26" s="8" t="s">
        <v>93</v>
      </c>
      <c r="AE26" s="8"/>
      <c r="AF26" s="3"/>
      <c r="AI26" s="22">
        <v>1500</v>
      </c>
      <c r="AJ26" s="23"/>
      <c r="AK26" s="24" t="str">
        <f t="shared" si="3"/>
        <v/>
      </c>
      <c r="AL26" s="29"/>
      <c r="AM26" s="8" t="s">
        <v>94</v>
      </c>
      <c r="AN26" s="8"/>
      <c r="AO26" s="3"/>
      <c r="AR26" s="22">
        <v>4000</v>
      </c>
      <c r="AS26" s="23"/>
      <c r="AT26" s="20"/>
      <c r="AU26" s="8" t="s">
        <v>58</v>
      </c>
      <c r="AV26" s="8"/>
      <c r="AW26" s="16"/>
      <c r="AX26" s="26"/>
      <c r="BA26" s="22">
        <v>500</v>
      </c>
      <c r="BB26" s="23"/>
      <c r="BC26" s="24" t="str">
        <f t="shared" si="1"/>
        <v/>
      </c>
    </row>
    <row r="27" spans="1:57" ht="14" x14ac:dyDescent="0.35">
      <c r="B27" s="8" t="s">
        <v>95</v>
      </c>
      <c r="F27" s="3"/>
      <c r="G27" s="22">
        <v>5500</v>
      </c>
      <c r="H27" s="23"/>
      <c r="I27" s="24" t="str">
        <f t="shared" si="5"/>
        <v/>
      </c>
      <c r="J27" s="29"/>
      <c r="K27" s="8" t="s">
        <v>96</v>
      </c>
      <c r="M27" s="16"/>
      <c r="O27" s="27"/>
      <c r="Q27" s="22">
        <v>4000</v>
      </c>
      <c r="R27" s="23"/>
      <c r="S27" s="30"/>
      <c r="T27" s="21"/>
      <c r="U27" s="8" t="s">
        <v>97</v>
      </c>
      <c r="V27" s="8"/>
      <c r="W27" s="3"/>
      <c r="Z27" s="22">
        <v>2000</v>
      </c>
      <c r="AA27" s="23"/>
      <c r="AB27" s="24" t="str">
        <f t="shared" si="2"/>
        <v/>
      </c>
      <c r="AC27" s="21"/>
      <c r="AD27" s="8" t="s">
        <v>98</v>
      </c>
      <c r="AE27" s="8"/>
      <c r="AF27" s="3"/>
      <c r="AI27" s="22">
        <v>1500</v>
      </c>
      <c r="AJ27" s="23"/>
      <c r="AK27" s="24" t="str">
        <f t="shared" si="3"/>
        <v/>
      </c>
      <c r="AL27" s="29"/>
      <c r="AM27" s="8" t="s">
        <v>99</v>
      </c>
      <c r="AN27" s="8"/>
      <c r="AO27" s="3"/>
      <c r="AR27" s="22">
        <v>800</v>
      </c>
      <c r="AS27" s="23"/>
      <c r="AT27" s="20"/>
      <c r="AU27" s="8" t="s">
        <v>75</v>
      </c>
      <c r="AV27" s="8"/>
      <c r="AW27" s="8"/>
      <c r="AX27" s="8"/>
      <c r="AY27" s="8"/>
      <c r="AZ27" s="8"/>
      <c r="BA27" s="22">
        <v>500</v>
      </c>
      <c r="BB27" s="23"/>
      <c r="BC27" s="24" t="str">
        <f t="shared" si="1"/>
        <v/>
      </c>
    </row>
    <row r="28" spans="1:57" ht="14" x14ac:dyDescent="0.35">
      <c r="B28" s="8" t="s">
        <v>100</v>
      </c>
      <c r="F28" s="3"/>
      <c r="G28" s="22">
        <v>6500</v>
      </c>
      <c r="H28" s="23"/>
      <c r="I28" s="24" t="str">
        <f t="shared" si="5"/>
        <v/>
      </c>
      <c r="J28" s="29"/>
      <c r="K28" s="8" t="s">
        <v>101</v>
      </c>
      <c r="M28" s="16"/>
      <c r="O28" s="27"/>
      <c r="Q28" s="22">
        <v>4000</v>
      </c>
      <c r="R28" s="23"/>
      <c r="S28" s="30"/>
      <c r="T28" s="21"/>
      <c r="U28" s="8" t="s">
        <v>102</v>
      </c>
      <c r="V28" s="8"/>
      <c r="W28" s="3"/>
      <c r="Z28" s="22">
        <v>2000</v>
      </c>
      <c r="AA28" s="23"/>
      <c r="AB28" s="24" t="str">
        <f t="shared" si="2"/>
        <v/>
      </c>
      <c r="AC28" s="21"/>
      <c r="AD28" s="8" t="s">
        <v>103</v>
      </c>
      <c r="AE28" s="8"/>
      <c r="AF28" s="3"/>
      <c r="AI28" s="22">
        <v>1500</v>
      </c>
      <c r="AJ28" s="23"/>
      <c r="AK28" s="24" t="str">
        <f t="shared" si="3"/>
        <v/>
      </c>
      <c r="AL28" s="29"/>
      <c r="AM28" s="8" t="s">
        <v>104</v>
      </c>
      <c r="AN28" s="8"/>
      <c r="AO28" s="3"/>
      <c r="AR28" s="22">
        <v>1200</v>
      </c>
      <c r="AS28" s="23"/>
      <c r="AT28" s="20"/>
      <c r="AU28" s="8" t="s">
        <v>80</v>
      </c>
      <c r="AV28" s="8"/>
      <c r="AW28" s="8"/>
      <c r="AX28" s="8"/>
      <c r="AY28" s="8"/>
      <c r="AZ28" s="8"/>
      <c r="BA28" s="22">
        <v>500</v>
      </c>
      <c r="BB28" s="23"/>
      <c r="BC28" s="24" t="str">
        <f t="shared" si="1"/>
        <v/>
      </c>
    </row>
    <row r="29" spans="1:57" ht="14" x14ac:dyDescent="0.35">
      <c r="B29" s="8" t="s">
        <v>105</v>
      </c>
      <c r="F29" s="3"/>
      <c r="G29" s="22">
        <v>6500</v>
      </c>
      <c r="H29" s="23"/>
      <c r="I29" s="24"/>
      <c r="J29" s="29"/>
      <c r="K29" s="8" t="s">
        <v>106</v>
      </c>
      <c r="M29" s="16"/>
      <c r="O29" s="27"/>
      <c r="Q29" s="22">
        <v>4500</v>
      </c>
      <c r="R29" s="23"/>
      <c r="S29" s="30"/>
      <c r="T29" s="21"/>
      <c r="U29" s="8" t="s">
        <v>107</v>
      </c>
      <c r="V29" s="8"/>
      <c r="W29" s="3"/>
      <c r="Z29" s="22">
        <v>2000</v>
      </c>
      <c r="AA29" s="23"/>
      <c r="AB29" s="24" t="str">
        <f t="shared" si="2"/>
        <v/>
      </c>
      <c r="AC29" s="21"/>
      <c r="AD29" s="8" t="s">
        <v>108</v>
      </c>
      <c r="AE29" s="8"/>
      <c r="AF29" s="3"/>
      <c r="AI29" s="22">
        <v>2600</v>
      </c>
      <c r="AJ29" s="23"/>
      <c r="AK29" s="24" t="str">
        <f t="shared" si="3"/>
        <v/>
      </c>
      <c r="AL29" s="29"/>
      <c r="AM29" s="8" t="s">
        <v>109</v>
      </c>
      <c r="AN29" s="8"/>
      <c r="AO29" s="3"/>
      <c r="AR29" s="22">
        <v>2800</v>
      </c>
      <c r="AS29" s="23"/>
      <c r="AT29" s="20"/>
      <c r="AU29" s="8" t="s">
        <v>85</v>
      </c>
      <c r="AV29" s="8"/>
      <c r="AW29" s="8"/>
      <c r="AX29" s="8"/>
      <c r="AY29" s="8"/>
      <c r="AZ29" s="8"/>
      <c r="BA29" s="22">
        <v>500</v>
      </c>
      <c r="BB29" s="23"/>
      <c r="BC29" s="24" t="str">
        <f t="shared" si="1"/>
        <v/>
      </c>
    </row>
    <row r="30" spans="1:57" ht="14" x14ac:dyDescent="0.35">
      <c r="B30" s="8" t="s">
        <v>110</v>
      </c>
      <c r="F30" s="3"/>
      <c r="G30" s="22">
        <v>6500</v>
      </c>
      <c r="H30" s="23"/>
      <c r="I30" s="24"/>
      <c r="J30" s="29"/>
      <c r="K30" s="8" t="s">
        <v>111</v>
      </c>
      <c r="M30" s="16"/>
      <c r="O30" s="27"/>
      <c r="Q30" s="22">
        <v>4500</v>
      </c>
      <c r="R30" s="23"/>
      <c r="S30" s="30"/>
      <c r="T30" s="21"/>
      <c r="U30" s="8" t="s">
        <v>112</v>
      </c>
      <c r="V30" s="8"/>
      <c r="W30" s="3"/>
      <c r="Z30" s="22">
        <v>2400</v>
      </c>
      <c r="AA30" s="23"/>
      <c r="AB30" s="24" t="str">
        <f t="shared" si="2"/>
        <v/>
      </c>
      <c r="AC30" s="21"/>
      <c r="AD30" s="8" t="s">
        <v>113</v>
      </c>
      <c r="AE30" s="8"/>
      <c r="AF30" s="3"/>
      <c r="AI30" s="22">
        <v>2600</v>
      </c>
      <c r="AJ30" s="23"/>
      <c r="AK30" s="24" t="str">
        <f t="shared" si="3"/>
        <v/>
      </c>
      <c r="AL30" s="29"/>
      <c r="AM30" s="8"/>
      <c r="AN30" s="8"/>
      <c r="AO30" s="3"/>
      <c r="AR30" s="22"/>
      <c r="AS30" s="38"/>
      <c r="AT30" s="29"/>
      <c r="AU30" s="8" t="s">
        <v>90</v>
      </c>
      <c r="AV30" s="8"/>
      <c r="AW30" s="8"/>
      <c r="AX30" s="8"/>
      <c r="AY30" s="8"/>
      <c r="AZ30" s="8"/>
      <c r="BA30" s="22">
        <v>500</v>
      </c>
      <c r="BB30" s="23"/>
      <c r="BC30" s="24" t="str">
        <f t="shared" si="1"/>
        <v/>
      </c>
    </row>
    <row r="31" spans="1:57" ht="14" x14ac:dyDescent="0.35">
      <c r="B31" s="8" t="s">
        <v>114</v>
      </c>
      <c r="F31" s="3"/>
      <c r="G31" s="22">
        <v>6500</v>
      </c>
      <c r="H31" s="23"/>
      <c r="I31" s="24"/>
      <c r="J31" s="29"/>
      <c r="K31" s="8" t="s">
        <v>115</v>
      </c>
      <c r="M31" s="16"/>
      <c r="O31" s="27"/>
      <c r="Q31" s="22">
        <v>4500</v>
      </c>
      <c r="R31" s="23"/>
      <c r="S31" s="30"/>
      <c r="T31" s="21"/>
      <c r="U31" s="8" t="s">
        <v>116</v>
      </c>
      <c r="V31" s="8"/>
      <c r="W31" s="3"/>
      <c r="Z31" s="22">
        <v>2400</v>
      </c>
      <c r="AA31" s="23"/>
      <c r="AB31" s="24" t="str">
        <f t="shared" si="2"/>
        <v/>
      </c>
      <c r="AC31" s="21"/>
      <c r="AD31" s="8" t="s">
        <v>117</v>
      </c>
      <c r="AE31" s="8"/>
      <c r="AF31" s="3"/>
      <c r="AI31" s="22">
        <v>2600</v>
      </c>
      <c r="AJ31" s="23"/>
      <c r="AK31" s="24" t="str">
        <f t="shared" si="3"/>
        <v/>
      </c>
      <c r="AL31" s="29"/>
      <c r="AM31" s="14" t="s">
        <v>27</v>
      </c>
      <c r="AN31" s="8"/>
      <c r="AO31" s="3"/>
      <c r="AR31" s="22"/>
      <c r="AS31" s="38"/>
      <c r="AT31" s="29"/>
      <c r="AU31" s="8" t="s">
        <v>95</v>
      </c>
      <c r="AV31" s="8"/>
      <c r="AW31" s="8"/>
      <c r="AX31" s="8"/>
      <c r="AY31" s="8"/>
      <c r="AZ31" s="8"/>
      <c r="BA31" s="22">
        <v>500</v>
      </c>
      <c r="BB31" s="23"/>
      <c r="BC31" s="24" t="str">
        <f t="shared" si="1"/>
        <v/>
      </c>
    </row>
    <row r="32" spans="1:57" ht="14" x14ac:dyDescent="0.35">
      <c r="B32" s="8" t="s">
        <v>118</v>
      </c>
      <c r="F32" s="3"/>
      <c r="G32" s="22">
        <v>6500</v>
      </c>
      <c r="H32" s="23"/>
      <c r="I32" s="24"/>
      <c r="J32" s="29"/>
      <c r="K32" s="8" t="s">
        <v>119</v>
      </c>
      <c r="M32" s="16"/>
      <c r="O32" s="27"/>
      <c r="Q32" s="22">
        <v>4500</v>
      </c>
      <c r="R32" s="23"/>
      <c r="S32" s="30"/>
      <c r="T32" s="21"/>
      <c r="U32" s="8" t="s">
        <v>120</v>
      </c>
      <c r="V32" s="8"/>
      <c r="W32" s="3"/>
      <c r="Z32" s="22">
        <v>2400</v>
      </c>
      <c r="AA32" s="23"/>
      <c r="AB32" s="24" t="str">
        <f t="shared" si="2"/>
        <v/>
      </c>
      <c r="AC32" s="21"/>
      <c r="AD32" s="8" t="s">
        <v>121</v>
      </c>
      <c r="AE32" s="8"/>
      <c r="AF32" s="3"/>
      <c r="AI32" s="22">
        <v>2600</v>
      </c>
      <c r="AJ32" s="23"/>
      <c r="AK32" s="24" t="str">
        <f t="shared" si="3"/>
        <v/>
      </c>
      <c r="AL32" s="29"/>
      <c r="AM32" s="8" t="s">
        <v>81</v>
      </c>
      <c r="AN32" s="8"/>
      <c r="AO32" s="3"/>
      <c r="AR32" s="22">
        <v>500</v>
      </c>
      <c r="AS32" s="23"/>
      <c r="AT32" s="20"/>
      <c r="AU32" s="8" t="s">
        <v>100</v>
      </c>
      <c r="AV32" s="8"/>
      <c r="AW32" s="8"/>
      <c r="AX32" s="8"/>
      <c r="AY32" s="8"/>
      <c r="AZ32" s="8"/>
      <c r="BA32" s="22">
        <v>500</v>
      </c>
      <c r="BB32" s="23"/>
      <c r="BC32" s="24" t="str">
        <f t="shared" si="1"/>
        <v/>
      </c>
    </row>
    <row r="33" spans="1:55" ht="14" x14ac:dyDescent="0.35">
      <c r="B33" s="8" t="s">
        <v>122</v>
      </c>
      <c r="F33" s="3"/>
      <c r="G33" s="22">
        <v>10000</v>
      </c>
      <c r="H33" s="23"/>
      <c r="I33" s="24"/>
      <c r="J33" s="29"/>
      <c r="K33" s="8" t="s">
        <v>123</v>
      </c>
      <c r="M33" s="16"/>
      <c r="O33" s="27"/>
      <c r="Q33" s="22">
        <v>4500</v>
      </c>
      <c r="R33" s="23"/>
      <c r="S33" s="30"/>
      <c r="T33" s="21"/>
      <c r="U33" s="8" t="s">
        <v>124</v>
      </c>
      <c r="V33" s="8"/>
      <c r="W33" s="3"/>
      <c r="Z33" s="22">
        <v>2400</v>
      </c>
      <c r="AA33" s="23"/>
      <c r="AB33" s="24" t="str">
        <f t="shared" si="2"/>
        <v/>
      </c>
      <c r="AC33" s="21"/>
      <c r="AD33" s="8" t="s">
        <v>125</v>
      </c>
      <c r="AE33" s="8"/>
      <c r="AF33" s="3"/>
      <c r="AI33" s="22">
        <v>2600</v>
      </c>
      <c r="AJ33" s="23"/>
      <c r="AK33" s="24" t="str">
        <f t="shared" si="3"/>
        <v/>
      </c>
      <c r="AL33" s="29"/>
      <c r="AM33" s="8" t="s">
        <v>86</v>
      </c>
      <c r="AN33" s="8"/>
      <c r="AO33" s="3"/>
      <c r="AR33" s="22">
        <v>500</v>
      </c>
      <c r="AS33" s="23"/>
      <c r="AT33" s="20"/>
      <c r="AU33" s="8" t="s">
        <v>105</v>
      </c>
      <c r="AV33" s="8"/>
      <c r="AW33" s="8"/>
      <c r="AX33" s="8"/>
      <c r="AY33" s="8"/>
      <c r="AZ33" s="8"/>
      <c r="BA33" s="22">
        <v>500</v>
      </c>
      <c r="BB33" s="23"/>
      <c r="BC33" s="24" t="str">
        <f t="shared" si="1"/>
        <v/>
      </c>
    </row>
    <row r="34" spans="1:55" ht="14" x14ac:dyDescent="0.35">
      <c r="B34" s="8" t="s">
        <v>126</v>
      </c>
      <c r="F34" s="3"/>
      <c r="G34" s="22">
        <v>10000</v>
      </c>
      <c r="H34" s="23"/>
      <c r="I34" s="24"/>
      <c r="J34" s="29"/>
      <c r="M34" s="16"/>
      <c r="O34" s="27"/>
      <c r="R34" s="28"/>
      <c r="S34" s="38"/>
      <c r="T34" s="21"/>
      <c r="U34" s="8" t="s">
        <v>127</v>
      </c>
      <c r="V34" s="8"/>
      <c r="W34" s="3"/>
      <c r="Z34" s="22">
        <v>2400</v>
      </c>
      <c r="AA34" s="23"/>
      <c r="AB34" s="24" t="str">
        <f t="shared" si="2"/>
        <v/>
      </c>
      <c r="AC34" s="21"/>
      <c r="AD34" s="8" t="s">
        <v>128</v>
      </c>
      <c r="AE34" s="8"/>
      <c r="AF34" s="3"/>
      <c r="AI34" s="22">
        <v>1600</v>
      </c>
      <c r="AJ34" s="23"/>
      <c r="AK34" s="24" t="str">
        <f t="shared" si="3"/>
        <v/>
      </c>
      <c r="AL34" s="29"/>
      <c r="AM34" s="8" t="s">
        <v>91</v>
      </c>
      <c r="AN34" s="8"/>
      <c r="AO34" s="3"/>
      <c r="AR34" s="22">
        <v>500</v>
      </c>
      <c r="AS34" s="23"/>
      <c r="AT34" s="20"/>
      <c r="AU34" s="8" t="s">
        <v>110</v>
      </c>
      <c r="AV34" s="8"/>
      <c r="AW34" s="8"/>
      <c r="AX34" s="8"/>
      <c r="AY34" s="8"/>
      <c r="AZ34" s="8"/>
      <c r="BA34" s="22">
        <v>500</v>
      </c>
      <c r="BB34" s="23"/>
      <c r="BC34" s="24" t="str">
        <f t="shared" si="1"/>
        <v/>
      </c>
    </row>
    <row r="35" spans="1:55" ht="14" x14ac:dyDescent="0.35">
      <c r="B35" s="8" t="s">
        <v>129</v>
      </c>
      <c r="F35" s="3"/>
      <c r="G35" s="22">
        <v>10000</v>
      </c>
      <c r="H35" s="23"/>
      <c r="I35" s="24"/>
      <c r="J35" s="29"/>
      <c r="M35" s="16"/>
      <c r="O35" s="27"/>
      <c r="R35" s="28"/>
      <c r="S35" s="38"/>
      <c r="T35" s="21"/>
      <c r="U35" s="8"/>
      <c r="V35" s="8"/>
      <c r="W35" s="3"/>
      <c r="Z35" s="22"/>
      <c r="AA35" s="38"/>
      <c r="AB35" s="29"/>
      <c r="AC35" s="21"/>
      <c r="AD35" s="8"/>
      <c r="AE35" s="8"/>
      <c r="AF35" s="3"/>
      <c r="AI35" s="22"/>
      <c r="AJ35" s="38"/>
      <c r="AK35" s="29"/>
      <c r="AL35" s="29"/>
      <c r="AM35" s="8" t="s">
        <v>96</v>
      </c>
      <c r="AN35" s="8"/>
      <c r="AO35" s="3"/>
      <c r="AR35" s="22">
        <v>500</v>
      </c>
      <c r="AS35" s="23"/>
      <c r="AT35" s="20"/>
      <c r="AU35" s="8" t="s">
        <v>114</v>
      </c>
      <c r="AV35" s="31"/>
      <c r="AW35" s="31"/>
      <c r="AX35" s="31"/>
      <c r="AY35" s="31"/>
      <c r="AZ35" s="31"/>
      <c r="BA35" s="22">
        <v>500</v>
      </c>
      <c r="BB35" s="23"/>
      <c r="BC35" s="24" t="str">
        <f t="shared" si="1"/>
        <v/>
      </c>
    </row>
    <row r="36" spans="1:55" ht="14" x14ac:dyDescent="0.35">
      <c r="B36" s="8" t="s">
        <v>130</v>
      </c>
      <c r="F36" s="3"/>
      <c r="G36" s="22">
        <v>10000</v>
      </c>
      <c r="H36" s="23"/>
      <c r="I36" s="24"/>
      <c r="J36" s="29"/>
      <c r="M36" s="16"/>
      <c r="O36" s="27"/>
      <c r="R36" s="28"/>
      <c r="S36" s="38"/>
      <c r="T36" s="21"/>
      <c r="U36" s="8"/>
      <c r="V36" s="8"/>
      <c r="W36" s="3"/>
      <c r="Z36" s="22"/>
      <c r="AA36" s="38"/>
      <c r="AB36" s="29"/>
      <c r="AC36" s="21"/>
      <c r="AD36" s="8"/>
      <c r="AE36" s="8"/>
      <c r="AF36" s="3"/>
      <c r="AI36" s="22"/>
      <c r="AJ36" s="38"/>
      <c r="AK36" s="29"/>
      <c r="AL36" s="29"/>
      <c r="AM36" s="8" t="s">
        <v>101</v>
      </c>
      <c r="AN36" s="8"/>
      <c r="AO36" s="3"/>
      <c r="AR36" s="22">
        <v>500</v>
      </c>
      <c r="AS36" s="23"/>
      <c r="AT36" s="20"/>
      <c r="AU36" s="8" t="s">
        <v>118</v>
      </c>
      <c r="AV36" s="31"/>
      <c r="AW36" s="31"/>
      <c r="AX36" s="31"/>
      <c r="AY36" s="31"/>
      <c r="AZ36" s="31"/>
      <c r="BA36" s="22">
        <v>500</v>
      </c>
      <c r="BB36" s="23"/>
      <c r="BC36" s="24" t="str">
        <f t="shared" si="1"/>
        <v/>
      </c>
    </row>
    <row r="37" spans="1:55" ht="14" x14ac:dyDescent="0.35">
      <c r="B37" s="8" t="s">
        <v>131</v>
      </c>
      <c r="F37" s="3"/>
      <c r="G37" s="22">
        <v>10000</v>
      </c>
      <c r="H37" s="23"/>
      <c r="I37" s="24"/>
      <c r="J37" s="29"/>
      <c r="M37" s="16"/>
      <c r="O37" s="27"/>
      <c r="R37" s="28"/>
      <c r="S37" s="38"/>
      <c r="T37" s="21"/>
      <c r="U37" s="8"/>
      <c r="V37" s="8"/>
      <c r="W37" s="3"/>
      <c r="Z37" s="22"/>
      <c r="AA37" s="38"/>
      <c r="AB37" s="29"/>
      <c r="AC37" s="21"/>
      <c r="AD37" s="8"/>
      <c r="AE37" s="8"/>
      <c r="AF37" s="3"/>
      <c r="AI37" s="22"/>
      <c r="AJ37" s="38"/>
      <c r="AK37" s="29"/>
      <c r="AL37" s="29"/>
      <c r="AM37" s="8" t="s">
        <v>106</v>
      </c>
      <c r="AN37" s="8"/>
      <c r="AO37" s="3"/>
      <c r="AR37" s="22">
        <v>500</v>
      </c>
      <c r="AS37" s="23"/>
      <c r="AT37" s="20"/>
      <c r="AU37" s="31"/>
      <c r="AV37" s="31"/>
      <c r="AW37" s="31"/>
      <c r="AX37" s="31"/>
      <c r="AY37" s="31"/>
      <c r="AZ37" s="31"/>
      <c r="BA37" s="31"/>
      <c r="BB37" s="31"/>
    </row>
    <row r="38" spans="1:55" ht="14" x14ac:dyDescent="0.35">
      <c r="B38" s="8" t="s">
        <v>132</v>
      </c>
      <c r="F38" s="3"/>
      <c r="G38" s="22">
        <v>2000</v>
      </c>
      <c r="H38" s="23"/>
      <c r="I38" s="24"/>
      <c r="J38" s="29"/>
      <c r="M38" s="16"/>
      <c r="O38" s="27"/>
      <c r="R38" s="28"/>
      <c r="S38" s="38"/>
      <c r="T38" s="21"/>
      <c r="U38" s="8"/>
      <c r="V38" s="8"/>
      <c r="W38" s="3"/>
      <c r="Z38" s="22"/>
      <c r="AA38" s="38"/>
      <c r="AB38" s="29"/>
      <c r="AC38" s="21"/>
      <c r="AD38" s="8"/>
      <c r="AE38" s="8"/>
      <c r="AF38" s="3"/>
      <c r="AI38" s="22"/>
      <c r="AJ38" s="38"/>
      <c r="AK38" s="29"/>
      <c r="AL38" s="29"/>
      <c r="AM38" s="8" t="s">
        <v>111</v>
      </c>
      <c r="AN38" s="8"/>
      <c r="AO38" s="3"/>
      <c r="AR38" s="22">
        <v>500</v>
      </c>
      <c r="AS38" s="23"/>
      <c r="AT38" s="20"/>
      <c r="AU38" s="31"/>
      <c r="AV38" s="31"/>
      <c r="AW38" s="31"/>
      <c r="AX38" s="31"/>
      <c r="AY38" s="31"/>
      <c r="AZ38" s="31"/>
      <c r="BA38" s="31"/>
      <c r="BB38" s="31"/>
    </row>
    <row r="39" spans="1:55" ht="14" x14ac:dyDescent="0.35">
      <c r="A39" s="21"/>
      <c r="I39" s="38"/>
      <c r="J39" s="27"/>
      <c r="K39" s="27"/>
      <c r="L39" s="27"/>
      <c r="M39" s="27"/>
      <c r="N39" s="27"/>
      <c r="O39" s="27"/>
      <c r="P39" s="27"/>
      <c r="Q39" s="27"/>
      <c r="R39" s="27"/>
      <c r="S39" s="38"/>
      <c r="T39" s="3"/>
      <c r="U39" s="3"/>
      <c r="V39" s="3"/>
      <c r="AA39" s="28"/>
      <c r="AM39" s="8" t="s">
        <v>115</v>
      </c>
      <c r="AR39" s="22">
        <v>500</v>
      </c>
      <c r="AS39" s="23"/>
      <c r="AT39" s="20"/>
      <c r="AU39" s="42"/>
      <c r="AV39" s="42"/>
      <c r="AW39" s="42"/>
      <c r="AX39" s="42"/>
      <c r="AY39" s="42"/>
      <c r="AZ39" s="42"/>
      <c r="BA39" s="42"/>
      <c r="BB39" s="42"/>
    </row>
    <row r="40" spans="1:55" ht="14" x14ac:dyDescent="0.35">
      <c r="A40" s="3"/>
      <c r="I40" s="38"/>
      <c r="K40" s="16"/>
      <c r="L40" s="16"/>
      <c r="P40" s="14"/>
      <c r="Q40" s="14"/>
      <c r="R40" s="14"/>
      <c r="S40" s="3"/>
      <c r="T40" s="3"/>
      <c r="U40" s="3"/>
      <c r="V40" s="3"/>
      <c r="AM40" s="8" t="s">
        <v>119</v>
      </c>
      <c r="AR40" s="22">
        <v>500</v>
      </c>
      <c r="AS40" s="23"/>
      <c r="AT40" s="20"/>
      <c r="AU40" s="42"/>
      <c r="AV40" s="42"/>
      <c r="AW40" s="42"/>
      <c r="AX40" s="42"/>
      <c r="AY40" s="42"/>
      <c r="AZ40" s="42"/>
      <c r="BA40" s="42"/>
      <c r="BB40" s="42"/>
    </row>
    <row r="41" spans="1:55" ht="14" x14ac:dyDescent="0.35">
      <c r="A41" s="3"/>
      <c r="K41" s="16"/>
      <c r="L41" s="16"/>
      <c r="N41" s="27" t="s">
        <v>133</v>
      </c>
      <c r="P41" s="14"/>
      <c r="Q41" s="14"/>
      <c r="R41" s="14"/>
      <c r="S41" s="3"/>
      <c r="T41" s="3"/>
      <c r="U41" s="3"/>
      <c r="V41" s="3"/>
      <c r="AA41" s="32" t="s">
        <v>134</v>
      </c>
      <c r="AM41" s="8" t="s">
        <v>123</v>
      </c>
      <c r="AR41" s="22">
        <v>500</v>
      </c>
      <c r="AS41" s="23"/>
      <c r="AT41" s="20"/>
    </row>
    <row r="42" spans="1:55" ht="17.5" x14ac:dyDescent="0.35">
      <c r="A42" s="3"/>
      <c r="B42" s="33"/>
      <c r="C42" s="34"/>
      <c r="D42" s="34"/>
      <c r="E42" s="34"/>
      <c r="F42" s="34"/>
      <c r="G42" s="34"/>
      <c r="H42" s="34"/>
      <c r="I42" s="34"/>
      <c r="J42" s="35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36">
        <f>LEN(N42)</f>
        <v>0</v>
      </c>
      <c r="AU42" s="42" t="str">
        <f>IF(AA42&gt;25,B55,"")</f>
        <v/>
      </c>
      <c r="AV42" s="42"/>
      <c r="AW42" s="42"/>
      <c r="AX42" s="42"/>
      <c r="AY42" s="42"/>
      <c r="AZ42" s="42"/>
      <c r="BA42" s="42"/>
      <c r="BB42" s="42"/>
    </row>
    <row r="43" spans="1:55" ht="9" customHeight="1" x14ac:dyDescent="0.35">
      <c r="A43" s="3"/>
      <c r="B43" s="10"/>
      <c r="C43" s="10"/>
      <c r="D43" s="10"/>
      <c r="F43" s="3"/>
      <c r="H43" s="3"/>
      <c r="K43" s="16"/>
      <c r="L43" s="16"/>
      <c r="P43" s="14"/>
      <c r="Q43" s="14"/>
      <c r="R43" s="14"/>
      <c r="S43" s="3"/>
      <c r="T43" s="3"/>
      <c r="U43" s="3"/>
      <c r="V43" s="3"/>
    </row>
    <row r="44" spans="1:55" x14ac:dyDescent="0.35">
      <c r="A44" s="3"/>
      <c r="B44" s="7" t="s">
        <v>135</v>
      </c>
      <c r="K44" s="16"/>
      <c r="L44" s="16"/>
      <c r="P44" s="14"/>
      <c r="Q44" s="14"/>
      <c r="R44" s="14"/>
      <c r="S44" s="3"/>
      <c r="T44" s="3"/>
      <c r="U44" s="3"/>
      <c r="V44" s="3"/>
    </row>
    <row r="45" spans="1:55" x14ac:dyDescent="0.35">
      <c r="A45" s="3"/>
      <c r="B45" s="7" t="s">
        <v>136</v>
      </c>
      <c r="C45" s="7"/>
      <c r="D45" s="7"/>
      <c r="E45" s="7"/>
      <c r="F45" s="7"/>
      <c r="G45" s="7"/>
      <c r="H45" s="7"/>
      <c r="I45" s="16"/>
      <c r="J45" s="16"/>
      <c r="K45" s="16"/>
      <c r="L45" s="16"/>
      <c r="O45" s="14"/>
      <c r="P45" s="14"/>
      <c r="Q45" s="14"/>
      <c r="R45" s="14"/>
      <c r="S45" s="3"/>
      <c r="T45" s="3"/>
      <c r="U45" s="3"/>
      <c r="V45" s="3"/>
    </row>
    <row r="46" spans="1:55" x14ac:dyDescent="0.35">
      <c r="A46" s="3"/>
      <c r="B46" s="1" t="s">
        <v>137</v>
      </c>
      <c r="C46" s="7"/>
      <c r="D46" s="7"/>
      <c r="E46" s="7"/>
      <c r="F46" s="7"/>
      <c r="G46" s="7"/>
      <c r="H46" s="7"/>
      <c r="I46" s="16"/>
      <c r="J46" s="16"/>
      <c r="K46" s="16"/>
      <c r="L46" s="16"/>
      <c r="O46" s="14"/>
      <c r="P46" s="14"/>
      <c r="Q46" s="14"/>
      <c r="R46" s="14"/>
      <c r="S46" s="3"/>
      <c r="T46" s="3"/>
      <c r="U46" s="3"/>
      <c r="V46" s="3"/>
    </row>
    <row r="47" spans="1:55" x14ac:dyDescent="0.35">
      <c r="A47" s="3"/>
      <c r="B47" s="9" t="s">
        <v>138</v>
      </c>
      <c r="C47" s="10"/>
      <c r="D47" s="10"/>
      <c r="E47" s="14"/>
      <c r="F47" s="3"/>
      <c r="H47" s="3"/>
      <c r="I47" s="16"/>
      <c r="J47" s="16"/>
      <c r="K47" s="16"/>
      <c r="L47" s="16"/>
      <c r="O47" s="14"/>
      <c r="P47" s="14"/>
      <c r="Q47" s="14"/>
      <c r="R47" s="14"/>
      <c r="S47" s="3"/>
      <c r="T47" s="3"/>
      <c r="U47" s="3"/>
      <c r="V47" s="3"/>
    </row>
    <row r="48" spans="1:55" x14ac:dyDescent="0.35">
      <c r="A48" s="3"/>
      <c r="B48" s="10"/>
      <c r="C48" s="10"/>
      <c r="D48" s="10"/>
      <c r="E48" s="14"/>
      <c r="F48" s="3"/>
      <c r="H48" s="3"/>
      <c r="I48" s="16"/>
      <c r="J48" s="16"/>
      <c r="K48" s="16"/>
      <c r="L48" s="16"/>
      <c r="O48" s="14"/>
      <c r="P48" s="14"/>
      <c r="Q48" s="14"/>
      <c r="R48" s="14"/>
      <c r="S48" s="3"/>
      <c r="T48" s="3"/>
      <c r="U48" s="3"/>
      <c r="V48" s="3"/>
    </row>
    <row r="49" spans="1:22" x14ac:dyDescent="0.35">
      <c r="A49" s="3"/>
      <c r="B49" s="10"/>
      <c r="C49" s="10"/>
      <c r="D49" s="10"/>
      <c r="E49" s="14"/>
      <c r="F49" s="3"/>
      <c r="H49" s="3"/>
      <c r="I49" s="16"/>
      <c r="J49" s="16"/>
      <c r="K49" s="16"/>
      <c r="L49" s="16"/>
      <c r="O49" s="14"/>
      <c r="P49" s="14"/>
      <c r="Q49" s="14"/>
      <c r="R49" s="14"/>
      <c r="S49" s="3"/>
      <c r="T49" s="3"/>
      <c r="U49" s="3"/>
      <c r="V49" s="3"/>
    </row>
    <row r="50" spans="1:22" x14ac:dyDescent="0.35">
      <c r="A50" s="3"/>
      <c r="B50" s="10"/>
      <c r="C50" s="10"/>
      <c r="D50" s="10"/>
      <c r="E50" s="14"/>
      <c r="F50" s="3"/>
      <c r="H50" s="3"/>
      <c r="I50" s="16"/>
      <c r="J50" s="16"/>
      <c r="K50" s="16"/>
      <c r="L50" s="16"/>
      <c r="O50" s="14"/>
      <c r="P50" s="14"/>
      <c r="Q50" s="14"/>
      <c r="R50" s="14"/>
      <c r="S50" s="3"/>
      <c r="T50" s="3"/>
      <c r="U50" s="3"/>
      <c r="V50" s="3"/>
    </row>
    <row r="51" spans="1:22" x14ac:dyDescent="0.35">
      <c r="A51" s="3"/>
      <c r="B51" s="37" t="s">
        <v>139</v>
      </c>
      <c r="C51" s="10"/>
      <c r="D51" s="10"/>
      <c r="E51" s="14"/>
      <c r="F51" s="3"/>
      <c r="H51" s="3"/>
      <c r="I51" s="16"/>
      <c r="J51" s="16"/>
      <c r="K51" s="16"/>
      <c r="L51" s="16"/>
      <c r="O51" s="14"/>
      <c r="P51" s="14"/>
      <c r="Q51" s="14"/>
      <c r="R51" s="14"/>
      <c r="S51" s="3"/>
      <c r="T51" s="3"/>
      <c r="U51" s="3"/>
      <c r="V51" s="3"/>
    </row>
    <row r="52" spans="1:22" x14ac:dyDescent="0.35">
      <c r="A52" s="3"/>
      <c r="B52" s="37" t="s">
        <v>140</v>
      </c>
      <c r="C52" s="10"/>
      <c r="D52" s="10"/>
      <c r="E52" s="14"/>
      <c r="F52" s="3"/>
      <c r="H52" s="3"/>
      <c r="I52" s="16"/>
      <c r="J52" s="16"/>
      <c r="K52" s="16"/>
      <c r="L52" s="16"/>
      <c r="O52" s="14"/>
      <c r="P52" s="14"/>
      <c r="Q52" s="14"/>
      <c r="R52" s="14"/>
      <c r="S52" s="3"/>
      <c r="T52" s="3"/>
      <c r="U52" s="3"/>
      <c r="V52" s="3"/>
    </row>
    <row r="53" spans="1:22" x14ac:dyDescent="0.35">
      <c r="A53" s="3"/>
      <c r="B53" s="37" t="s">
        <v>141</v>
      </c>
      <c r="C53" s="10"/>
      <c r="D53" s="10"/>
      <c r="E53" s="14"/>
      <c r="F53" s="3"/>
      <c r="H53" s="3"/>
      <c r="I53" s="16"/>
      <c r="J53" s="16"/>
      <c r="K53" s="16"/>
      <c r="L53" s="16"/>
      <c r="O53" s="14"/>
      <c r="P53" s="14"/>
      <c r="Q53" s="14"/>
      <c r="R53" s="14"/>
      <c r="S53" s="3"/>
      <c r="T53" s="3"/>
      <c r="U53" s="3"/>
      <c r="V53" s="3"/>
    </row>
    <row r="54" spans="1:22" x14ac:dyDescent="0.35">
      <c r="A54" s="3"/>
      <c r="B54" s="37" t="s">
        <v>142</v>
      </c>
      <c r="C54" s="10"/>
      <c r="D54" s="10"/>
      <c r="E54" s="14"/>
      <c r="F54" s="3"/>
      <c r="H54" s="3"/>
      <c r="I54" s="16"/>
      <c r="J54" s="16"/>
      <c r="K54" s="16"/>
      <c r="L54" s="16"/>
      <c r="O54" s="14"/>
      <c r="P54" s="14"/>
      <c r="Q54" s="14"/>
      <c r="R54" s="14"/>
      <c r="S54" s="3"/>
      <c r="T54" s="3"/>
      <c r="U54" s="3"/>
      <c r="V54" s="3"/>
    </row>
    <row r="55" spans="1:22" x14ac:dyDescent="0.35">
      <c r="A55" s="3"/>
      <c r="B55" s="37" t="s">
        <v>143</v>
      </c>
      <c r="C55" s="10"/>
      <c r="D55" s="10"/>
      <c r="E55" s="14"/>
      <c r="F55" s="3"/>
      <c r="H55" s="3"/>
      <c r="I55" s="16"/>
      <c r="J55" s="16"/>
      <c r="K55" s="16"/>
      <c r="L55" s="16"/>
      <c r="O55" s="14"/>
      <c r="P55" s="14"/>
      <c r="Q55" s="14"/>
      <c r="R55" s="14"/>
      <c r="S55" s="3"/>
      <c r="T55" s="3"/>
      <c r="U55" s="3"/>
      <c r="V55" s="3"/>
    </row>
    <row r="56" spans="1:22" x14ac:dyDescent="0.35">
      <c r="A56" s="3"/>
      <c r="B56" s="37" t="s">
        <v>144</v>
      </c>
      <c r="C56" s="10"/>
      <c r="D56" s="10"/>
      <c r="E56" s="14"/>
      <c r="F56" s="3"/>
      <c r="H56" s="3"/>
      <c r="I56" s="16"/>
      <c r="J56" s="16"/>
      <c r="K56" s="16"/>
      <c r="L56" s="16"/>
      <c r="O56" s="14"/>
      <c r="P56" s="14"/>
      <c r="Q56" s="14"/>
      <c r="R56" s="14"/>
      <c r="S56" s="3"/>
      <c r="T56" s="3"/>
      <c r="U56" s="3"/>
      <c r="V56" s="3"/>
    </row>
    <row r="57" spans="1:22" x14ac:dyDescent="0.35">
      <c r="A57" s="3"/>
      <c r="B57" s="10"/>
      <c r="C57" s="10"/>
      <c r="D57" s="10"/>
      <c r="E57" s="14"/>
      <c r="F57" s="3"/>
      <c r="H57" s="3"/>
      <c r="I57" s="16"/>
      <c r="J57" s="16"/>
      <c r="K57" s="16"/>
      <c r="L57" s="16"/>
      <c r="O57" s="14"/>
      <c r="P57" s="14"/>
      <c r="Q57" s="14"/>
      <c r="R57" s="14"/>
      <c r="S57" s="3"/>
      <c r="T57" s="3"/>
      <c r="U57" s="3"/>
      <c r="V57" s="3"/>
    </row>
    <row r="58" spans="1:22" x14ac:dyDescent="0.35">
      <c r="A58" s="3"/>
      <c r="B58" s="10"/>
      <c r="C58" s="10"/>
      <c r="D58" s="10"/>
      <c r="E58" s="14"/>
      <c r="F58" s="3"/>
      <c r="H58" s="3"/>
      <c r="I58" s="16"/>
      <c r="J58" s="16"/>
      <c r="K58" s="16"/>
      <c r="L58" s="16"/>
      <c r="O58" s="14"/>
      <c r="P58" s="14"/>
      <c r="Q58" s="14"/>
      <c r="R58" s="14"/>
      <c r="S58" s="3"/>
      <c r="T58" s="3"/>
      <c r="U58" s="3"/>
      <c r="V58" s="3"/>
    </row>
    <row r="59" spans="1:22" x14ac:dyDescent="0.35">
      <c r="A59" s="3"/>
      <c r="B59" s="10"/>
      <c r="C59" s="10"/>
      <c r="D59" s="10"/>
      <c r="E59" s="14"/>
      <c r="F59" s="3"/>
      <c r="H59" s="3"/>
      <c r="I59" s="16"/>
      <c r="J59" s="16"/>
      <c r="K59" s="16"/>
      <c r="L59" s="16"/>
      <c r="O59" s="14"/>
      <c r="P59" s="14"/>
      <c r="Q59" s="14"/>
      <c r="R59" s="14"/>
      <c r="S59" s="3"/>
      <c r="T59" s="3"/>
      <c r="U59" s="3"/>
      <c r="V59" s="3"/>
    </row>
    <row r="60" spans="1:22" x14ac:dyDescent="0.35">
      <c r="A60" s="3"/>
      <c r="B60" s="10"/>
      <c r="C60" s="10"/>
      <c r="D60" s="10"/>
      <c r="E60" s="14"/>
      <c r="F60" s="3"/>
      <c r="H60" s="3"/>
      <c r="I60" s="16"/>
      <c r="J60" s="16"/>
      <c r="K60" s="16"/>
      <c r="L60" s="16"/>
      <c r="O60" s="14"/>
      <c r="P60" s="14"/>
      <c r="Q60" s="14"/>
      <c r="R60" s="14"/>
      <c r="S60" s="3"/>
      <c r="T60" s="3"/>
      <c r="U60" s="3"/>
      <c r="V60" s="3"/>
    </row>
    <row r="61" spans="1:22" x14ac:dyDescent="0.35">
      <c r="A61" s="3"/>
      <c r="B61" s="10"/>
      <c r="C61" s="10"/>
      <c r="D61" s="10"/>
      <c r="E61" s="14"/>
      <c r="F61" s="3"/>
      <c r="H61" s="3"/>
      <c r="I61" s="16"/>
      <c r="J61" s="16"/>
      <c r="K61" s="16"/>
      <c r="L61" s="16"/>
      <c r="O61" s="14"/>
      <c r="P61" s="14"/>
      <c r="Q61" s="14"/>
      <c r="R61" s="14"/>
      <c r="S61" s="3"/>
      <c r="T61" s="3"/>
      <c r="U61" s="3"/>
      <c r="V61" s="3"/>
    </row>
  </sheetData>
  <sheetProtection selectLockedCells="1" selectUnlockedCells="1"/>
  <mergeCells count="21">
    <mergeCell ref="I2:U2"/>
    <mergeCell ref="Y2:BB2"/>
    <mergeCell ref="AX3:AY3"/>
    <mergeCell ref="E6:L6"/>
    <mergeCell ref="O6:Q6"/>
    <mergeCell ref="S6:AA6"/>
    <mergeCell ref="BB6:BC6"/>
    <mergeCell ref="E8:L8"/>
    <mergeCell ref="V8:AA8"/>
    <mergeCell ref="BB8:BC8"/>
    <mergeCell ref="E9:R9"/>
    <mergeCell ref="E10:L10"/>
    <mergeCell ref="O10:R10"/>
    <mergeCell ref="V10:AU10"/>
    <mergeCell ref="AZ10:BB10"/>
    <mergeCell ref="AU39:BB39"/>
    <mergeCell ref="AU40:BB40"/>
    <mergeCell ref="N42:Z42"/>
    <mergeCell ref="AU42:BB42"/>
    <mergeCell ref="I11:K11"/>
    <mergeCell ref="O11:R11"/>
  </mergeCells>
  <conditionalFormatting sqref="S6">
    <cfRule type="cellIs" dxfId="8" priority="2" stopIfTrue="1" operator="equal">
      <formula>$B$56</formula>
    </cfRule>
  </conditionalFormatting>
  <conditionalFormatting sqref="V10">
    <cfRule type="cellIs" dxfId="7" priority="1" stopIfTrue="1" operator="equal">
      <formula>$B$56</formula>
    </cfRule>
  </conditionalFormatting>
  <conditionalFormatting sqref="AU37:BB40">
    <cfRule type="cellIs" dxfId="6" priority="13" stopIfTrue="1" operator="equal">
      <formula>$B$52</formula>
    </cfRule>
  </conditionalFormatting>
  <conditionalFormatting sqref="AU39:BB39">
    <cfRule type="cellIs" dxfId="5" priority="12" stopIfTrue="1" operator="equal">
      <formula>$B$53</formula>
    </cfRule>
  </conditionalFormatting>
  <conditionalFormatting sqref="AU40:BB40">
    <cfRule type="cellIs" dxfId="4" priority="11" stopIfTrue="1" operator="equal">
      <formula>$B$54</formula>
    </cfRule>
  </conditionalFormatting>
  <conditionalFormatting sqref="AU42:BB42">
    <cfRule type="cellIs" dxfId="3" priority="3" stopIfTrue="1" operator="equal">
      <formula>$B$55</formula>
    </cfRule>
    <cfRule type="cellIs" dxfId="2" priority="4" stopIfTrue="1" operator="equal">
      <formula>$B$52</formula>
    </cfRule>
  </conditionalFormatting>
  <conditionalFormatting sqref="AV35:AZ36">
    <cfRule type="cellIs" dxfId="1" priority="15" stopIfTrue="1" operator="equal">
      <formula>$B$52</formula>
    </cfRule>
  </conditionalFormatting>
  <conditionalFormatting sqref="AZ10:BB10">
    <cfRule type="cellIs" dxfId="0" priority="16" stopIfTrue="1" operator="equal">
      <formula>$B$51</formula>
    </cfRule>
  </conditionalFormatting>
  <printOptions horizontalCentered="1" verticalCentered="1"/>
  <pageMargins left="0.27" right="0.2" top="0" bottom="0" header="0" footer="0"/>
  <pageSetup paperSize="9" scale="58" orientation="landscape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bc5f3009-5bd3-4402-beb1-6e2eb7c68ff2}" enabled="0" method="" siteId="{bc5f3009-5bd3-4402-beb1-6e2eb7c68f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FP2023</vt:lpstr>
      <vt:lpstr>'FP2023'!Área_de_Impressão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Pereira, Ines</dc:creator>
  <cp:keywords/>
  <dc:description/>
  <cp:lastModifiedBy>Marques, Helena Afonso</cp:lastModifiedBy>
  <cp:revision/>
  <dcterms:created xsi:type="dcterms:W3CDTF">2023-02-15T17:16:20Z</dcterms:created>
  <dcterms:modified xsi:type="dcterms:W3CDTF">2023-03-22T15:16:14Z</dcterms:modified>
  <cp:category/>
  <cp:contentStatus/>
</cp:coreProperties>
</file>